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firstSheet="1" activeTab="1"/>
  </bookViews>
  <sheets>
    <sheet name="კრებსითი რესურსული" sheetId="19" state="hidden" r:id="rId1"/>
    <sheet name=" კრებსითი სატენდერო" sheetId="25" r:id="rId2"/>
  </sheets>
  <externalReferences>
    <externalReference r:id="rId3"/>
  </externalReferences>
  <definedNames>
    <definedName name="_xlnm._FilterDatabase" localSheetId="1" hidden="1">' კრებსითი სატენდერო'!$A$6:$G$500</definedName>
    <definedName name="_xlnm.Print_Area" localSheetId="1">' კრებსითი სატენდერო'!$A$1:$F$144</definedName>
    <definedName name="_xlnm.Print_Area" localSheetId="0">'კრებსითი რესურსული'!$A$2:$H$19</definedName>
    <definedName name="_xlnm.Print_Titles" localSheetId="1">' კრებსითი სატენდერო'!$4:$6</definedName>
    <definedName name="_xlnm.Print_Titles" localSheetId="0">'კრებსითი რესურსული'!$5:$8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25" l="1"/>
  <c r="F491" i="25"/>
  <c r="F490" i="25"/>
  <c r="F489" i="25"/>
  <c r="F488" i="25"/>
  <c r="F487" i="25"/>
  <c r="F486" i="25"/>
  <c r="F485" i="25"/>
  <c r="F484" i="25"/>
  <c r="F483" i="25"/>
  <c r="F482" i="25"/>
  <c r="F481" i="25"/>
  <c r="F480" i="25"/>
  <c r="F479" i="25"/>
  <c r="F478" i="25"/>
  <c r="F477" i="25"/>
  <c r="F476" i="25"/>
  <c r="F475" i="25"/>
  <c r="F474" i="25"/>
  <c r="F473" i="25"/>
  <c r="F472" i="25"/>
  <c r="F471" i="25"/>
  <c r="F470" i="25"/>
  <c r="F469" i="25"/>
  <c r="F468" i="25"/>
  <c r="F467" i="25"/>
  <c r="F466" i="25"/>
  <c r="F465" i="25"/>
  <c r="F464" i="25"/>
  <c r="F463" i="25"/>
  <c r="F462" i="25"/>
  <c r="F461" i="25"/>
  <c r="F460" i="25"/>
  <c r="F459" i="25"/>
  <c r="F458" i="25"/>
  <c r="F457" i="25"/>
  <c r="F456" i="25"/>
  <c r="F455" i="25"/>
  <c r="F454" i="25"/>
  <c r="F453" i="25"/>
  <c r="F452" i="25"/>
  <c r="F451" i="25"/>
  <c r="F450" i="25"/>
  <c r="F449" i="25"/>
  <c r="F448" i="25"/>
  <c r="F447" i="25"/>
  <c r="F446" i="25"/>
  <c r="F445" i="25"/>
  <c r="F444" i="25"/>
  <c r="F443" i="25"/>
  <c r="F442" i="25"/>
  <c r="F441" i="25"/>
  <c r="F440" i="25"/>
  <c r="F439" i="25"/>
  <c r="F438" i="25"/>
  <c r="F437" i="25"/>
  <c r="F436" i="25"/>
  <c r="F435" i="25"/>
  <c r="F434" i="25"/>
  <c r="F433" i="25"/>
  <c r="F432" i="25"/>
  <c r="F431" i="25"/>
  <c r="F430" i="25"/>
  <c r="F429" i="25"/>
  <c r="F428" i="25"/>
  <c r="F427" i="25"/>
  <c r="F426" i="25"/>
  <c r="F425" i="25"/>
  <c r="F424" i="25"/>
  <c r="F423" i="25"/>
  <c r="F422" i="25"/>
  <c r="F421" i="25"/>
  <c r="F420" i="25"/>
  <c r="F419" i="25"/>
  <c r="F418" i="25"/>
  <c r="F417" i="25"/>
  <c r="F416" i="25"/>
  <c r="F415" i="25"/>
  <c r="F414" i="25"/>
  <c r="F413" i="25"/>
  <c r="F412" i="25"/>
  <c r="F411" i="25"/>
  <c r="F410" i="25"/>
  <c r="F409" i="25"/>
  <c r="F408" i="25"/>
  <c r="F407" i="25"/>
  <c r="F406" i="25"/>
  <c r="F405" i="25"/>
  <c r="F404" i="25"/>
  <c r="F403" i="25"/>
  <c r="F402" i="25"/>
  <c r="F401" i="25"/>
  <c r="F400" i="25"/>
  <c r="F399" i="25"/>
  <c r="F398" i="25"/>
  <c r="F397" i="25"/>
  <c r="F396" i="25"/>
  <c r="F395" i="25"/>
  <c r="F394" i="25"/>
  <c r="F393" i="25"/>
  <c r="F392" i="25"/>
  <c r="F391" i="25"/>
  <c r="F390" i="25"/>
  <c r="F389" i="25"/>
  <c r="F388" i="25"/>
  <c r="F387" i="25"/>
  <c r="F386" i="25"/>
  <c r="F385" i="25"/>
  <c r="F384" i="25"/>
  <c r="F383" i="25"/>
  <c r="F382" i="25"/>
  <c r="F381" i="25"/>
  <c r="F380" i="25"/>
  <c r="F379" i="25"/>
  <c r="F378" i="25"/>
  <c r="F377" i="25"/>
  <c r="F376" i="25"/>
  <c r="F375" i="25"/>
  <c r="F374" i="25"/>
  <c r="F373" i="25"/>
  <c r="F372" i="25"/>
  <c r="F371" i="25"/>
  <c r="F370" i="25"/>
  <c r="F369" i="25"/>
  <c r="F368" i="25"/>
  <c r="F367" i="25"/>
  <c r="F366" i="25"/>
  <c r="F365" i="25"/>
  <c r="F364" i="25"/>
  <c r="F363" i="25"/>
  <c r="F362" i="25"/>
  <c r="F361" i="25"/>
  <c r="F360" i="25"/>
  <c r="F359" i="25"/>
  <c r="F358" i="25"/>
  <c r="F357" i="25"/>
  <c r="F356" i="25"/>
  <c r="F355" i="25"/>
  <c r="F354" i="25"/>
  <c r="F353" i="25"/>
  <c r="F352" i="25"/>
  <c r="F351" i="25"/>
  <c r="F350" i="25"/>
  <c r="F349" i="25"/>
  <c r="F348" i="25"/>
  <c r="F347" i="25"/>
  <c r="F346" i="25"/>
  <c r="F345" i="25"/>
  <c r="F344" i="25"/>
  <c r="F343" i="25"/>
  <c r="F342" i="25"/>
  <c r="F341" i="25"/>
  <c r="F340" i="25"/>
  <c r="F339" i="25"/>
  <c r="F338" i="25"/>
  <c r="F337" i="25"/>
  <c r="F336" i="25"/>
  <c r="F335" i="25"/>
  <c r="F333" i="25"/>
  <c r="F332" i="25"/>
  <c r="F331" i="25"/>
  <c r="F330" i="25"/>
  <c r="F329" i="25"/>
  <c r="F328" i="25"/>
  <c r="F327" i="25"/>
  <c r="F326" i="25"/>
  <c r="F325" i="25"/>
  <c r="F324" i="25"/>
  <c r="F323" i="25"/>
  <c r="F322" i="25"/>
  <c r="F321" i="25"/>
  <c r="F320" i="25"/>
  <c r="F319" i="25"/>
  <c r="F318" i="25"/>
  <c r="F317" i="25"/>
  <c r="F316" i="25"/>
  <c r="F315" i="25"/>
  <c r="F314" i="25"/>
  <c r="F313" i="25"/>
  <c r="F312" i="25"/>
  <c r="F310" i="25"/>
  <c r="F309" i="25"/>
  <c r="F308" i="25"/>
  <c r="F307" i="25"/>
  <c r="F306" i="25"/>
  <c r="F305" i="25"/>
  <c r="F304" i="25"/>
  <c r="F303" i="25"/>
  <c r="F302" i="25"/>
  <c r="F301" i="25"/>
  <c r="F300" i="25"/>
  <c r="F299" i="25"/>
  <c r="F298" i="25"/>
  <c r="F297" i="25"/>
  <c r="F296" i="25"/>
  <c r="F295" i="25"/>
  <c r="F294" i="25"/>
  <c r="F293" i="25"/>
  <c r="F292" i="25"/>
  <c r="F291" i="25"/>
  <c r="F289" i="25"/>
  <c r="F288" i="25"/>
  <c r="F287" i="25"/>
  <c r="F286" i="25"/>
  <c r="F285" i="25"/>
  <c r="F284" i="25"/>
  <c r="F283" i="25"/>
  <c r="F282" i="25"/>
  <c r="F281" i="25"/>
  <c r="F280" i="25"/>
  <c r="F279" i="25"/>
  <c r="F278" i="25"/>
  <c r="F277" i="25"/>
  <c r="F276" i="25"/>
  <c r="F275" i="25"/>
  <c r="F274" i="25"/>
  <c r="F273" i="25"/>
  <c r="F272" i="25"/>
  <c r="F271" i="25"/>
  <c r="F270" i="25"/>
  <c r="F269" i="25"/>
  <c r="F268" i="25"/>
  <c r="F267" i="25"/>
  <c r="F266" i="25"/>
  <c r="F265" i="25"/>
  <c r="F264" i="25"/>
  <c r="F263" i="25"/>
  <c r="F262" i="25"/>
  <c r="F261" i="25"/>
  <c r="F260" i="25"/>
  <c r="F259" i="25"/>
  <c r="F258" i="25"/>
  <c r="F257" i="25"/>
  <c r="F256" i="25"/>
  <c r="F255" i="25"/>
  <c r="F254" i="25"/>
  <c r="F253" i="25"/>
  <c r="F250" i="25"/>
  <c r="F249" i="25"/>
  <c r="F248" i="25"/>
  <c r="F247" i="25"/>
  <c r="F246" i="25"/>
  <c r="F245" i="25"/>
  <c r="F244" i="25"/>
  <c r="F243" i="25"/>
  <c r="F242" i="25"/>
  <c r="F241" i="25"/>
  <c r="F240" i="25"/>
  <c r="F239" i="25"/>
  <c r="F238" i="25"/>
  <c r="F237" i="25"/>
  <c r="F236" i="25"/>
  <c r="F235" i="25"/>
  <c r="F234" i="25"/>
  <c r="F233" i="25"/>
  <c r="F232" i="25"/>
  <c r="F231" i="25"/>
  <c r="F230" i="25"/>
  <c r="F229" i="25"/>
  <c r="F228" i="25"/>
  <c r="F227" i="25"/>
  <c r="F226" i="25"/>
  <c r="F225" i="25"/>
  <c r="F224" i="25"/>
  <c r="F223" i="25"/>
  <c r="F222" i="25"/>
  <c r="F221" i="25"/>
  <c r="F220" i="25"/>
  <c r="F219" i="25"/>
  <c r="F218" i="25"/>
  <c r="F217" i="25"/>
  <c r="F216" i="25"/>
  <c r="F215" i="25"/>
  <c r="F214" i="25"/>
  <c r="F213" i="25"/>
  <c r="F212" i="25"/>
  <c r="F211" i="25"/>
  <c r="F210" i="25"/>
  <c r="F209" i="25"/>
  <c r="F208" i="25"/>
  <c r="F207" i="25"/>
  <c r="F206" i="25"/>
  <c r="F205" i="25"/>
  <c r="F204" i="25"/>
  <c r="F203" i="25"/>
  <c r="F202" i="25"/>
  <c r="F201" i="25"/>
  <c r="F200" i="25"/>
  <c r="F199" i="25"/>
  <c r="F198" i="25"/>
  <c r="F197" i="25"/>
  <c r="F196" i="25"/>
  <c r="F194" i="25"/>
  <c r="F193" i="25"/>
  <c r="F192" i="25"/>
  <c r="F191" i="25"/>
  <c r="F190" i="25"/>
  <c r="F189" i="25"/>
  <c r="F188" i="25"/>
  <c r="F187" i="25"/>
  <c r="F186" i="25"/>
  <c r="F185" i="25"/>
  <c r="F184" i="25"/>
  <c r="F183" i="25"/>
  <c r="F182" i="25"/>
  <c r="F181" i="25"/>
  <c r="F180" i="25"/>
  <c r="F179" i="25"/>
  <c r="F178" i="25"/>
  <c r="F177" i="25"/>
  <c r="F176" i="25"/>
  <c r="F175" i="25"/>
  <c r="F174" i="25"/>
  <c r="F173" i="25"/>
  <c r="F172" i="25"/>
  <c r="F171" i="25"/>
  <c r="F170" i="25"/>
  <c r="F169" i="25"/>
  <c r="F168" i="25"/>
  <c r="F167" i="25"/>
  <c r="F166" i="25"/>
  <c r="F165" i="25"/>
  <c r="F164" i="25"/>
  <c r="F163" i="25"/>
  <c r="F162" i="25"/>
  <c r="F161" i="25"/>
  <c r="F160" i="25"/>
  <c r="F159" i="25"/>
  <c r="F158" i="25"/>
  <c r="F157" i="25"/>
  <c r="F156" i="25"/>
  <c r="F155" i="25"/>
  <c r="F154" i="25"/>
  <c r="F153" i="25"/>
  <c r="F152" i="25"/>
  <c r="F151" i="25"/>
  <c r="F150" i="25"/>
  <c r="F149" i="25"/>
  <c r="F148" i="25"/>
  <c r="F147" i="25"/>
  <c r="F146" i="25"/>
  <c r="F144" i="25"/>
  <c r="F143" i="25"/>
  <c r="F142" i="25"/>
  <c r="F141" i="25"/>
  <c r="F140" i="25"/>
  <c r="F139" i="25"/>
  <c r="F138" i="25"/>
  <c r="F137" i="25"/>
  <c r="F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9" i="25"/>
  <c r="F118" i="25"/>
  <c r="F117" i="25"/>
  <c r="F116" i="25"/>
  <c r="F115" i="25"/>
  <c r="F114" i="25"/>
  <c r="F113" i="25"/>
  <c r="F112" i="25"/>
  <c r="F111" i="25"/>
  <c r="F110" i="25"/>
  <c r="F109" i="25"/>
  <c r="F108" i="25"/>
  <c r="F107" i="25"/>
  <c r="F106" i="25"/>
  <c r="F105" i="25"/>
  <c r="F104" i="25"/>
  <c r="F103" i="25"/>
  <c r="F102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492" i="25" l="1"/>
  <c r="F496" i="25" s="1"/>
  <c r="F497" i="25" l="1"/>
  <c r="F498" i="25" s="1"/>
  <c r="F499" i="25" s="1"/>
  <c r="F500" i="25" l="1"/>
  <c r="H10" i="19" l="1"/>
  <c r="H12" i="19" l="1"/>
  <c r="H9" i="19" l="1"/>
  <c r="H11" i="19" l="1"/>
  <c r="E14" i="19"/>
  <c r="H13" i="19" l="1"/>
  <c r="H14" i="19" s="1"/>
  <c r="D14" i="19"/>
</calcChain>
</file>

<file path=xl/sharedStrings.xml><?xml version="1.0" encoding="utf-8"?>
<sst xmlns="http://schemas.openxmlformats.org/spreadsheetml/2006/main" count="1915" uniqueCount="663">
  <si>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</si>
  <si>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</si>
  <si>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</si>
  <si>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</si>
  <si>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</si>
  <si>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>ერთ.ფასი</t>
  </si>
  <si>
    <t>ჯამი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</si>
  <si>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</si>
  <si>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</si>
  <si>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</si>
  <si>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</si>
  <si>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</si>
  <si>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</si>
  <si>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</si>
  <si>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ხარჯთაღრიცხვა N1-1</t>
  </si>
  <si>
    <t>წყალი</t>
  </si>
  <si>
    <t>მ³</t>
  </si>
  <si>
    <t xml:space="preserve"> N</t>
  </si>
  <si>
    <t>ხარჯთაღიცხვის N</t>
  </si>
  <si>
    <t>ხარჯთაღიცხვის დასახელება</t>
  </si>
  <si>
    <t>სამშენებლო სამუშაოები</t>
  </si>
  <si>
    <t xml:space="preserve">სამონტაჟო სამუშაოები </t>
  </si>
  <si>
    <t>მოწყობილობა</t>
  </si>
  <si>
    <t>სხვადასხვა ხარჯები</t>
  </si>
  <si>
    <t>ცალი</t>
  </si>
  <si>
    <t>კგ</t>
  </si>
  <si>
    <t>ანტიკოროზიული ლაქი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</si>
  <si>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</si>
  <si>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</si>
  <si>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</si>
  <si>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ფიცარი ჩამოგანული 25-32მმ III ხ</t>
  </si>
  <si>
    <t>ადგ.</t>
  </si>
  <si>
    <t>ღორღი 0-40 ფრაქცია</t>
  </si>
  <si>
    <t>8</t>
  </si>
  <si>
    <t>IV კატ. გრუნტის დამუშავება ხელით, ავტოთვითმცლელზე დატვირთვით</t>
  </si>
  <si>
    <t>9</t>
  </si>
  <si>
    <t>10</t>
  </si>
  <si>
    <t>29-1</t>
  </si>
  <si>
    <t>ბეტონი B-25</t>
  </si>
  <si>
    <t>13</t>
  </si>
  <si>
    <t>11</t>
  </si>
  <si>
    <t>12</t>
  </si>
  <si>
    <t>28</t>
  </si>
  <si>
    <t>28-1</t>
  </si>
  <si>
    <t>47-1</t>
  </si>
  <si>
    <t>4</t>
  </si>
  <si>
    <t>5</t>
  </si>
  <si>
    <t>6</t>
  </si>
  <si>
    <t>7</t>
  </si>
  <si>
    <t>36-1</t>
  </si>
  <si>
    <t>ჩობალი d=114 მმ</t>
  </si>
  <si>
    <t>60</t>
  </si>
  <si>
    <t>დამუშავებული გრუნტის დატვირთვა ექსკავატორით ავ/თვითმცლელზე</t>
  </si>
  <si>
    <t>47</t>
  </si>
  <si>
    <t>10-1</t>
  </si>
  <si>
    <t>60-1</t>
  </si>
  <si>
    <t>63-1</t>
  </si>
  <si>
    <t>11-1</t>
  </si>
  <si>
    <t>63</t>
  </si>
  <si>
    <t>შედგენილია საბაზისო ნორმებით, მიმდინარე ფასებში 2020 წლის III კვარტლის დონეზე</t>
  </si>
  <si>
    <t>12-1</t>
  </si>
  <si>
    <t>13-1</t>
  </si>
  <si>
    <t>29</t>
  </si>
  <si>
    <t>ასფალტის საფარის კონტურების ჩახერხვა ფრეზით</t>
  </si>
  <si>
    <t>ასფალტის საფარის მოხსნა სისქით 10 სმ სანგრევი ჩაქუჩით</t>
  </si>
  <si>
    <t>ჩობალი d=273 მმ</t>
  </si>
  <si>
    <t>78-1</t>
  </si>
  <si>
    <t>4-1</t>
  </si>
  <si>
    <t>8.1</t>
  </si>
  <si>
    <t>37-1</t>
  </si>
  <si>
    <t>38-1</t>
  </si>
  <si>
    <t>39</t>
  </si>
  <si>
    <t>39-1</t>
  </si>
  <si>
    <t>53-1</t>
  </si>
  <si>
    <t>65-1</t>
  </si>
  <si>
    <t>76</t>
  </si>
  <si>
    <t>76-1</t>
  </si>
  <si>
    <t>86-1</t>
  </si>
  <si>
    <t>მ2</t>
  </si>
  <si>
    <t>ჩამოუგანავი ფიცარი 40-60 მმ III ხ.</t>
  </si>
  <si>
    <t>49-1</t>
  </si>
  <si>
    <t>ჩობალი d=140 მმ</t>
  </si>
  <si>
    <t>ვაკე-საბურთალოს რაიონი, ასი ათასი მოწამის ქუჩაზე წყალსადენის ქსელის გადატანა</t>
  </si>
  <si>
    <t>ავტოთვითმცლელით გატანა 19 კმ</t>
  </si>
  <si>
    <t>დამუშავებული გრუნტის გატანა ავტოთვითმცლელებით 19 კმ</t>
  </si>
  <si>
    <t>ავტოთვითმცლელით გატანა 19კმ</t>
  </si>
  <si>
    <t>ცემენტის ხსნარი მ-100</t>
  </si>
  <si>
    <t>პოლიეთილენის მილი PE 100 SDR 11 PN16 d=200 მმ</t>
  </si>
  <si>
    <t>პოლიეთილენის მილი d=75 მმ 16 ატმ</t>
  </si>
  <si>
    <t>41-1</t>
  </si>
  <si>
    <t>პოლიეთილენის ადაპტორის მილტუჩით მოწყობა d-75 მმ</t>
  </si>
  <si>
    <t>პოლიეთილენის ადაპტორი d=75 მმ 16 ატმ</t>
  </si>
  <si>
    <t>მილტუჩა პოლ.ადაპტორის d=75 მმ</t>
  </si>
  <si>
    <t>პოლიეთილენის ადაპტორის მილტუჩით მოწყობა d=200 მმ</t>
  </si>
  <si>
    <t>მილტუჩა პოლ.ადაპტორის d=200 მმ</t>
  </si>
  <si>
    <t>პოლიეთილენის ადაპტორი d=200 მმ 16 ატმ</t>
  </si>
  <si>
    <t>პოლიეთილენის ელ. სამკაპის შეძენა მოწყობა d=200/63მმ</t>
  </si>
  <si>
    <t>ჩობალის შეძენა და მოწყობა d=273 მმ (2 ცალი)</t>
  </si>
  <si>
    <t>ჩობალის შეძენა და მოწყობა d=140 მმ (1 ცალი)</t>
  </si>
  <si>
    <t>ჩობალის შეძენა და მოწყობა d=114 მმ (4 ცალი)</t>
  </si>
  <si>
    <t>19-1</t>
  </si>
  <si>
    <t>პოლიეთილენის მილის პირიპირა შედუღებით გადაბმის ადგილების შემოწმება d=200 მმ</t>
  </si>
  <si>
    <t>1</t>
  </si>
  <si>
    <t>2</t>
  </si>
  <si>
    <t>3</t>
  </si>
  <si>
    <t>14</t>
  </si>
  <si>
    <t>14-1</t>
  </si>
  <si>
    <t>16</t>
  </si>
  <si>
    <t>16-1</t>
  </si>
  <si>
    <t>18</t>
  </si>
  <si>
    <t>18-1</t>
  </si>
  <si>
    <t>19</t>
  </si>
  <si>
    <t>21</t>
  </si>
  <si>
    <t>21-1</t>
  </si>
  <si>
    <t>22</t>
  </si>
  <si>
    <t>22-1</t>
  </si>
  <si>
    <t>23</t>
  </si>
  <si>
    <t>23-1</t>
  </si>
  <si>
    <t>24</t>
  </si>
  <si>
    <t>24-1</t>
  </si>
  <si>
    <t>25</t>
  </si>
  <si>
    <t>25-1</t>
  </si>
  <si>
    <t>როზეტის ჩასადგმელი კოლოფი (მრგვალი)</t>
  </si>
  <si>
    <t>26</t>
  </si>
  <si>
    <t>26-1</t>
  </si>
  <si>
    <t>27</t>
  </si>
  <si>
    <t>27-1</t>
  </si>
  <si>
    <t>34</t>
  </si>
  <si>
    <t>ზოლოვანი ფოლადის შეძენა და მონტაჟი დამიწებისათვის (4X25)მმ</t>
  </si>
  <si>
    <t>35-1</t>
  </si>
  <si>
    <t>36</t>
  </si>
  <si>
    <t>ზოლოვანი ფოლადის შეძენა და მონტაჟი დამიწებისათვის (4X40)მმ</t>
  </si>
  <si>
    <t>37</t>
  </si>
  <si>
    <t>40</t>
  </si>
  <si>
    <t>40-1</t>
  </si>
  <si>
    <t>41</t>
  </si>
  <si>
    <t>პლასტმასის მყარი მილის შეძენა და მოწყობა d=32 მმ</t>
  </si>
  <si>
    <t>33-1</t>
  </si>
  <si>
    <t>ხარჯთაღრიცხვა N1-4</t>
  </si>
  <si>
    <t>ბეტონის ბორდიური (გვერდზე დასაწყობებული) (2 ცალი) (L=0.7მ)</t>
  </si>
  <si>
    <t>ყალიბის ფარი 25 მმ</t>
  </si>
  <si>
    <t>ფიცარი ჩამოგანული III ხ. 40 სმ</t>
  </si>
  <si>
    <t>ფიცარი ჩამოგანული III ხ. 40 მმ</t>
  </si>
  <si>
    <t>15</t>
  </si>
  <si>
    <t>15-1</t>
  </si>
  <si>
    <t>ელექტროდი</t>
  </si>
  <si>
    <t>ფიცარი ჩამოგანული II ხ. 40 სმ</t>
  </si>
  <si>
    <t>14-3</t>
  </si>
  <si>
    <t>14-4</t>
  </si>
  <si>
    <t>ფიცარი ჩამოგანული II ხ. 25-32 მმ</t>
  </si>
  <si>
    <t>ქვიშა-ცემენტის ხსნარი მ-100</t>
  </si>
  <si>
    <t>23-2</t>
  </si>
  <si>
    <t>ბეტონის ბლოკი (40X20X20) სმ</t>
  </si>
  <si>
    <t>ანჯამა</t>
  </si>
  <si>
    <t>კარის საკეტი</t>
  </si>
  <si>
    <t>სამონტაჟო ელემენტები</t>
  </si>
  <si>
    <t>ლითონის ცხაური:</t>
  </si>
  <si>
    <t>ოლიფა</t>
  </si>
  <si>
    <t>მეტალოპლასტმასის ფანჯარა</t>
  </si>
  <si>
    <t>28-2</t>
  </si>
  <si>
    <t>ქვიშა-ცემენტის ხსნარი, მ-100</t>
  </si>
  <si>
    <t>30</t>
  </si>
  <si>
    <t>30-1</t>
  </si>
  <si>
    <t>წყალემულსიის საღებავი</t>
  </si>
  <si>
    <t>ფითხი</t>
  </si>
  <si>
    <t>31</t>
  </si>
  <si>
    <t>31-1</t>
  </si>
  <si>
    <t>32</t>
  </si>
  <si>
    <t>32-1</t>
  </si>
  <si>
    <t>ტუმბოს საძირკვლის ზედაპირების მორკინვა</t>
  </si>
  <si>
    <t>34-1</t>
  </si>
  <si>
    <t>34-2</t>
  </si>
  <si>
    <t>35-2</t>
  </si>
  <si>
    <t>წებო</t>
  </si>
  <si>
    <t>35-3</t>
  </si>
  <si>
    <t>დუბელი</t>
  </si>
  <si>
    <t>სამალიარო ბადე</t>
  </si>
  <si>
    <t>37-2</t>
  </si>
  <si>
    <t>38</t>
  </si>
  <si>
    <t>ქვიშა-ცემენტის ხსნარი, მ-200</t>
  </si>
  <si>
    <t>შენობის სახურავის ფასადზე გამოწეული კონსტრუქციების (პარაპეტის ჩათვლით) დაშპაკვლა და შეღებვა ფასადის საღებავით</t>
  </si>
  <si>
    <t>42</t>
  </si>
  <si>
    <t>42-1</t>
  </si>
  <si>
    <t>43-1</t>
  </si>
  <si>
    <t>44</t>
  </si>
  <si>
    <t>სახურავზე 2 ფენა ლინოკრომის მოწყობა</t>
  </si>
  <si>
    <t>44-1</t>
  </si>
  <si>
    <t>ბიტუმის მასტიკა</t>
  </si>
  <si>
    <t>44-2</t>
  </si>
  <si>
    <t>ლინოკრომი (ქვედა ფენა)</t>
  </si>
  <si>
    <t>ლინოკრომი (ზედა ფენა)</t>
  </si>
  <si>
    <t>45</t>
  </si>
  <si>
    <t>45-1</t>
  </si>
  <si>
    <t>თუნუქის ფურცელი</t>
  </si>
  <si>
    <t>45-2</t>
  </si>
  <si>
    <t>მისამაგრებელი სჭავლები</t>
  </si>
  <si>
    <t>46</t>
  </si>
  <si>
    <t>46-1</t>
  </si>
  <si>
    <t>46-2</t>
  </si>
  <si>
    <t>წყალმიმღები ღარის სამაგრი</t>
  </si>
  <si>
    <t>წყლისმიმღები მილის მუხლი</t>
  </si>
  <si>
    <t>წყალმიმღები ძაბრი</t>
  </si>
  <si>
    <t>წყალმიმღები მილის სამაგრი</t>
  </si>
  <si>
    <t>შენობის გარშემო სარინელის ქვეშ ქვიშა-ხრეშის 10 სმ ფენის მოწყობა</t>
  </si>
  <si>
    <t>48-1</t>
  </si>
  <si>
    <t>ბეტონი B-25 (მ-350)</t>
  </si>
  <si>
    <t>50-1</t>
  </si>
  <si>
    <t xml:space="preserve">სულ </t>
  </si>
  <si>
    <t>ხარჯთაღრიცხვა N1-2</t>
  </si>
  <si>
    <t>3-1</t>
  </si>
  <si>
    <t>17</t>
  </si>
  <si>
    <t>17-1</t>
  </si>
  <si>
    <t>20</t>
  </si>
  <si>
    <t>20-1</t>
  </si>
  <si>
    <t>კომპ.</t>
  </si>
  <si>
    <t>კვტ.სთ.</t>
  </si>
  <si>
    <t>6-1</t>
  </si>
  <si>
    <t>7-1</t>
  </si>
  <si>
    <t>8-1</t>
  </si>
  <si>
    <t>9-1</t>
  </si>
  <si>
    <t>3.1</t>
  </si>
  <si>
    <t>ქვიშის(2-5 მმ) ფრაქცია ჩაყრა (K=0.98-1.25) დატკეპვნით</t>
  </si>
  <si>
    <t>5-1</t>
  </si>
  <si>
    <t>ხის ძელი</t>
  </si>
  <si>
    <t>ფიცარი ჩამოუგანავი 40-60 მმ III ხ.</t>
  </si>
  <si>
    <t>ხარჯთაღრიცხვა N1-5</t>
  </si>
  <si>
    <t>ხარჯთაღრიცხვა N1-3</t>
  </si>
  <si>
    <t>გრუნტის გატანა ავტოთვითმცლელებით 19 კმ</t>
  </si>
  <si>
    <t>ჭის ქვაბულის ფერდების გამაგრება ხის ფარებით</t>
  </si>
  <si>
    <t>ჩობალი d=125 მმ</t>
  </si>
  <si>
    <t>პოლიეთილენის ქურო-უნაგირის შეძენა, მოწყობა d=200/63 მმ</t>
  </si>
  <si>
    <t>პოლიეთილენის ელფუზური ქუროს შეძენა, მოწყობა d=63 მმ</t>
  </si>
  <si>
    <t>1. წყალმიმწოდი (შემწოვი) მილდენის და ჭის მოწყობა</t>
  </si>
  <si>
    <t>2. წნევიანი მილდენის მოწყობა</t>
  </si>
  <si>
    <t>4-2</t>
  </si>
  <si>
    <t>8-2</t>
  </si>
  <si>
    <t>8-3</t>
  </si>
  <si>
    <t>8-4</t>
  </si>
  <si>
    <t>8-5</t>
  </si>
  <si>
    <t>8-6</t>
  </si>
  <si>
    <t>ელექტროენერგიის ხარჯი აგრეგატის გამოცდისათვის</t>
  </si>
  <si>
    <t>თითბერის ფილტრი (შიდა ხრახნით) d=50 მმ</t>
  </si>
  <si>
    <t>ჩობალი d=150 მმ</t>
  </si>
  <si>
    <t>ხრეშის მოსამზადებელი ფენიის მოწყობა 5 სმ</t>
  </si>
  <si>
    <t>ხის მასალა</t>
  </si>
  <si>
    <t>ფიცარი ჩამოგანული III ხ. 25-32 სმ</t>
  </si>
  <si>
    <t>ჭერის ლესვა ქვიშა-ცემენტის ხსნარით</t>
  </si>
  <si>
    <t>ჭერის შეფითხვნა და შეღებვა წყალემულსიის საღებავით</t>
  </si>
  <si>
    <t>5-2</t>
  </si>
  <si>
    <t>5-3</t>
  </si>
  <si>
    <t>5-4</t>
  </si>
  <si>
    <t>5-5</t>
  </si>
  <si>
    <t>5-6</t>
  </si>
  <si>
    <t>6-2</t>
  </si>
  <si>
    <t>6-3</t>
  </si>
  <si>
    <t>6-4</t>
  </si>
  <si>
    <t>6-5</t>
  </si>
  <si>
    <t>6-6</t>
  </si>
  <si>
    <t>7-2</t>
  </si>
  <si>
    <t>7-3</t>
  </si>
  <si>
    <t>7-4</t>
  </si>
  <si>
    <t>7-5</t>
  </si>
  <si>
    <t>7-6</t>
  </si>
  <si>
    <t>7-7</t>
  </si>
  <si>
    <t>8-7</t>
  </si>
  <si>
    <t>9-2</t>
  </si>
  <si>
    <t>9-3</t>
  </si>
  <si>
    <t>9-4</t>
  </si>
  <si>
    <t>9-5</t>
  </si>
  <si>
    <t>9-6</t>
  </si>
  <si>
    <t>10-2</t>
  </si>
  <si>
    <t>10-3</t>
  </si>
  <si>
    <t>10-4</t>
  </si>
  <si>
    <t>10-5</t>
  </si>
  <si>
    <t>10-6</t>
  </si>
  <si>
    <t>11-2</t>
  </si>
  <si>
    <t>11-3</t>
  </si>
  <si>
    <t>11-4</t>
  </si>
  <si>
    <t>11-5</t>
  </si>
  <si>
    <t>11-6</t>
  </si>
  <si>
    <t>12-2</t>
  </si>
  <si>
    <t>13-2</t>
  </si>
  <si>
    <t>13-3</t>
  </si>
  <si>
    <t>13-4</t>
  </si>
  <si>
    <t>14-2</t>
  </si>
  <si>
    <t>15-2</t>
  </si>
  <si>
    <t>16-2</t>
  </si>
  <si>
    <t>17-2</t>
  </si>
  <si>
    <t>17-3</t>
  </si>
  <si>
    <t>18-2</t>
  </si>
  <si>
    <t>20-2</t>
  </si>
  <si>
    <t>22-2</t>
  </si>
  <si>
    <t>23-3</t>
  </si>
  <si>
    <t>28-3</t>
  </si>
  <si>
    <t>31-2</t>
  </si>
  <si>
    <t>32-2</t>
  </si>
  <si>
    <t>32-3</t>
  </si>
  <si>
    <t>33</t>
  </si>
  <si>
    <t>33-2</t>
  </si>
  <si>
    <t>35</t>
  </si>
  <si>
    <t>35-4</t>
  </si>
  <si>
    <t xml:space="preserve"> სამშენებლო სამუშაოები                                                             </t>
  </si>
  <si>
    <t xml:space="preserve">ტექნოლოგიური  სამონტაჟო სამუშაოები                                                            </t>
  </si>
  <si>
    <t xml:space="preserve"> ელექტროტექნიკური ნაწილი                                                             </t>
  </si>
  <si>
    <t xml:space="preserve">სატუმბო სადგურში წყალმიმწოდი (შემწოვი) მილდენის, ჭის მოწყობა და წნევიანი მილდენის მოწყობა                                                              </t>
  </si>
  <si>
    <t xml:space="preserve"> წყალსადენის  ქსელის  გადატანა                                                            </t>
  </si>
  <si>
    <t>36-2</t>
  </si>
  <si>
    <t>36-3</t>
  </si>
  <si>
    <t>36-4</t>
  </si>
  <si>
    <t>36-5</t>
  </si>
  <si>
    <t>36-6</t>
  </si>
  <si>
    <t>36-7</t>
  </si>
  <si>
    <t>37-3</t>
  </si>
  <si>
    <t>37-4</t>
  </si>
  <si>
    <t>37-5</t>
  </si>
  <si>
    <t>37-6</t>
  </si>
  <si>
    <t>37-7</t>
  </si>
  <si>
    <t>48</t>
  </si>
  <si>
    <t>49</t>
  </si>
  <si>
    <t>50</t>
  </si>
  <si>
    <t>51</t>
  </si>
  <si>
    <t>51-1</t>
  </si>
  <si>
    <t>52-1</t>
  </si>
  <si>
    <t>54-1</t>
  </si>
  <si>
    <t>55-1</t>
  </si>
  <si>
    <t>56-1</t>
  </si>
  <si>
    <t>57-1</t>
  </si>
  <si>
    <t>58-1</t>
  </si>
  <si>
    <t>59</t>
  </si>
  <si>
    <t>59-1</t>
  </si>
  <si>
    <t>61</t>
  </si>
  <si>
    <t>61-1</t>
  </si>
  <si>
    <t>62-1</t>
  </si>
  <si>
    <t>64</t>
  </si>
  <si>
    <t>64-1</t>
  </si>
  <si>
    <t>65</t>
  </si>
  <si>
    <t>66</t>
  </si>
  <si>
    <t>66-1</t>
  </si>
  <si>
    <t>67</t>
  </si>
  <si>
    <t>67-1</t>
  </si>
  <si>
    <t>68</t>
  </si>
  <si>
    <t>68-1</t>
  </si>
  <si>
    <t>69-1</t>
  </si>
  <si>
    <t>69-2</t>
  </si>
  <si>
    <t>70</t>
  </si>
  <si>
    <t>70-1</t>
  </si>
  <si>
    <t>71-1</t>
  </si>
  <si>
    <t>72-1</t>
  </si>
  <si>
    <t>73</t>
  </si>
  <si>
    <t>73-1</t>
  </si>
  <si>
    <t>74</t>
  </si>
  <si>
    <t>74-1</t>
  </si>
  <si>
    <t>75</t>
  </si>
  <si>
    <t>75-1</t>
  </si>
  <si>
    <t>77</t>
  </si>
  <si>
    <t>77-1</t>
  </si>
  <si>
    <t>78</t>
  </si>
  <si>
    <t>78-2</t>
  </si>
  <si>
    <t>82</t>
  </si>
  <si>
    <t>82-1</t>
  </si>
  <si>
    <t>83</t>
  </si>
  <si>
    <t>84</t>
  </si>
  <si>
    <t>85</t>
  </si>
  <si>
    <t>86</t>
  </si>
  <si>
    <t>87</t>
  </si>
  <si>
    <t>კრებსითი სატენდერო</t>
  </si>
  <si>
    <t xml:space="preserve">      სახარჯთაღრიცხვო ღირებულება (ლარი)</t>
  </si>
  <si>
    <t xml:space="preserve"> ასი ათასი მოწამის ქუჩაზე წყალსადენის ქსელის გადატანა</t>
  </si>
  <si>
    <t>ზედნადები ხარჯები</t>
  </si>
  <si>
    <t>დ.ღ.გ.</t>
  </si>
  <si>
    <t>ზედნადები ხარჯები სამონტაჟო ტექნ. სამუშაოების ხელფასიდან</t>
  </si>
  <si>
    <t>ზედნადები ხარჯები სამონტაჟო ელექტრ. სამუშაოების ხელფასიდან</t>
  </si>
  <si>
    <t>კონტრაქტორის მომსახურება</t>
  </si>
  <si>
    <t>IV გრუნტის დამუშავება ექსკავატორით ჩამჩის მოცულობით 0.5 მ3 ა/მ დატვირთვით</t>
  </si>
  <si>
    <t>ხრეში 0.2</t>
  </si>
  <si>
    <t>იატაკზე მოჭიმვის მოწყობა ბეტონის მარკა მ-150 B-10, სისქით 5 სმ</t>
  </si>
  <si>
    <t>ბეტონი მარკა მ-150 B-10,</t>
  </si>
  <si>
    <t>რკბ. ლენტური საძირკვლის მოწყობა, ბეტონის მარკა B-25 M350 არმატურა (0.1724 ტ)</t>
  </si>
  <si>
    <t>ბეტონი B-25 M350</t>
  </si>
  <si>
    <t>არმატურა AIII 14 მმ (A500C)</t>
  </si>
  <si>
    <t>არმატურა AIII 20 მმ (A500C)</t>
  </si>
  <si>
    <t>არმატურა AI (A240C) 6მმ</t>
  </si>
  <si>
    <t>ტუმბოს ქვეშ მონოლითური საძირკვლის მოწყობა , ბეტონის მარკა B-25 არმატურა ( 0.385ტ)</t>
  </si>
  <si>
    <t>არმატურა AIII (A500C) 12მმ</t>
  </si>
  <si>
    <t>საკომუნიკაციო არხების მოწყობა, ბეტონის მარკა B-25 M350 არმატურა (0.872 ტ)</t>
  </si>
  <si>
    <t>არმატურა AIII 12 მმ (A500C)</t>
  </si>
  <si>
    <t>არმატურა AI (A240C) 8მმ</t>
  </si>
  <si>
    <t>მონოლითური რკბ. სვ -1 (4 ცალი) მოწყობა, ბეტონის მარკა B-25 M350, არმატურა 0.111 ტ</t>
  </si>
  <si>
    <t>არმატურა III (A500c) 20მმ</t>
  </si>
  <si>
    <t>არმატურა I (A240c) 6მმ</t>
  </si>
  <si>
    <t>ფიცარი II ხ. 40 მმ</t>
  </si>
  <si>
    <t>ფიცარი III ხ. 40 მმ</t>
  </si>
  <si>
    <t>მონოლითური რკბ. კოჭის მკ-1 (2 ცალი) მოწყობა, ბეტონის მარკა B-25 M350 , არმატურა 0.0782 ტ</t>
  </si>
  <si>
    <t>მონოლითური რკბ. კოჭის მკ-2 (2 ცალი) მოწყობა, ბეტონის მარკა B-25 M350 , არმატურა 0.051 ტ</t>
  </si>
  <si>
    <t>მონოლითური რკბ. გადახურვის ფილის მოწყობა, ბეტონის მარკა B-25 M350, არმატურა (0.2489 ტ)</t>
  </si>
  <si>
    <t>ბეტონი B-25 M350,</t>
  </si>
  <si>
    <t>არმატურა AIII (A500c) 12მმ</t>
  </si>
  <si>
    <t>არმატურა 8 A240c</t>
  </si>
  <si>
    <t>ბლოკის კედლის მოწყობა, ბლოკის ზომებით 40X20X20 სმ</t>
  </si>
  <si>
    <t>ორფრთიანი ლითონის კარის შეძენა, მოწყობა (2.9 მ2) (1 ცალი)</t>
  </si>
  <si>
    <t>ორფრთიანი ლითონის კარი</t>
  </si>
  <si>
    <t>ლითონის გისოსებიანი ცხაურის შეძენა, მოწყობა (2 ცალი)</t>
  </si>
  <si>
    <t>ლითონის ზოლოვანი 300X80X4 მმ L=9.4 მ</t>
  </si>
  <si>
    <t>ორფრთიანი ლითონის კარის შეღებვა ანტიკოროზიული ზეთოვანი საღებავით 2-ფენა</t>
  </si>
  <si>
    <t>ანტიკოროზიული ზეთოვანი საღებავი</t>
  </si>
  <si>
    <t>მეტალოპლასტმასის სარკმლის შეძენა, მოწყობა (1 ცალი)</t>
  </si>
  <si>
    <t>ლითონის გისოსებიანი ცხაურის შეძენა, მოწყობა (1 ცალი)</t>
  </si>
  <si>
    <t>ლითონის გისოსის შეღებვა ანტიკოროზიული ზეთოვანი საღებავით 2-ფენა</t>
  </si>
  <si>
    <t>შენობის შიდა კედლების ლესვა ქვიშა-ცემენტის ხსნარით</t>
  </si>
  <si>
    <t>შიდა კედლების დაშპაკვლა და შეღებვა წყალემულსიის საღებავით</t>
  </si>
  <si>
    <t>შენობის გარე კედლების ზედაპირის მოპირკეთება თბოსაიზოლაციო 5სმ სისქის ქაფპოლისტიროლის (მაღალი სიმკვრივის) XPS ფილებით</t>
  </si>
  <si>
    <t>ქაფპოლისტიროლის (მაღალი სიმკვრივის) XPS ფილები 50მმ სისქით</t>
  </si>
  <si>
    <t>გარე კედლებზე სამალიარო ბადის გაკვრა</t>
  </si>
  <si>
    <t>ტუმბოს საძირკვლის ზედა ნაწილის ლესვა ქვიშა-ცემენტის ხსნარით</t>
  </si>
  <si>
    <t>ცემენტი</t>
  </si>
  <si>
    <t>სახურავზე თბოსაიზოლაციო 50მმ სისქის ქაფპოლისტიროლის (მაღალი სიმკვრივის) XPS ფილების მოწყობა</t>
  </si>
  <si>
    <t>სახურავზე ქვიშა-ღორღოვანი (0-80 ფრაქცია) ცემენტის ხსნარით მოჭიმვის მოწყობა 20-80 მმ</t>
  </si>
  <si>
    <t>ქვიშა-ღორღოვანი (0-8 ფრაქცია) ცემენტის ხსნარი</t>
  </si>
  <si>
    <t>სახურავზე მოჭიმული ცემენტის არმირება მავთულბადით 4მმ 100X100მმ ბიჯით</t>
  </si>
  <si>
    <t>ფოლადის მავთულბადე 4მმ 100X100მმ ბიჯით</t>
  </si>
  <si>
    <t>მოთუთოებული ფოლადის ფურცლის δ=0,5მმ ფართუკის, საცრემლულის მოწყობა</t>
  </si>
  <si>
    <t>ზოლოვანი 250X80X5მმ</t>
  </si>
  <si>
    <t>პარაპეტის, მოთუთოებული ფოლადის ფურცლის δ=0,5მმ თავსახურის მოწყობა</t>
  </si>
  <si>
    <t>მოთუთოებული ფოლადის ფურცლის δ=0,5მმ; d=175მმ წყალსადენი ღარის მოწყობა.</t>
  </si>
  <si>
    <t>წყალმიმღები ღარი d=150მმ</t>
  </si>
  <si>
    <t>მოთუთოებული ფოლადის ფურცლის δ=0,5მმ; d=100მმ L=2.4 მ წყალსადენი მილის მოწყობა (2 ცალი)</t>
  </si>
  <si>
    <t>წყლისმიმღები მილი d=100მმ L=2.4მ (2 ცალი)</t>
  </si>
  <si>
    <t>ქვიშა-ხრეშოვანი ნარევი</t>
  </si>
  <si>
    <t>სარინელის მოწყობა ბეტონით, მარკა B-25 (მ-350)</t>
  </si>
  <si>
    <t>სამშენებლო ნაგვის დატვირთვა ავტოთვითმცლელზე (5 მ3)</t>
  </si>
  <si>
    <t>ტექნოლოგიური სამონტაჟო სამუშაოები</t>
  </si>
  <si>
    <t>არსებული დემონტირებული ავტომატური ტუმბო-აგრეგატის (ბუსტერი) (1+1) წარმადობით Q=20-200 მ3/სთ, H=85-26 მ N=30კვტ. კომპლექტაციით დემონტაჟი</t>
  </si>
  <si>
    <t>არსებული მოქმედი ავზის დემონტაჟი დემონტაჟი (1 კომპლექტი)</t>
  </si>
  <si>
    <t>დემონტირებული ტუმბო-აგრეგატის და გამაფართოებელი ავზის დატვირთვა ურიკაზე და გატანა 135 მ-ზე</t>
  </si>
  <si>
    <t>არსებული დემონტირებული გამაფართოებელი ავზის მონტაჟი (1 კომპლექტი)</t>
  </si>
  <si>
    <t>არსებული დემონტირებული ავტომატური ტუმბო-აგრეგატის (ბუსტერი) (1+1) წარმადობით Q=20-200 მ3/სთ, H=85-26 მ N=30კვტ. კომპლექტაციით მონტაჟი</t>
  </si>
  <si>
    <t>ტუმბო-აგრეგატის პროგრამული გაშვება-გაწყობა</t>
  </si>
  <si>
    <t>თითბერის ფილტრის (შიდა ხრახნით) შეძენა და მოწყობა 
d=50 მმ (2")</t>
  </si>
  <si>
    <t>თითბერის უკუსარქველის შიგა ხრახნით d=40მმ (11/2") PN16 შიგა ხრახნით შეძენა და მოწყობა</t>
  </si>
  <si>
    <t>თითბერის უკუსარქველის შიგა ხრახნით d=40მმ (11/2") PN16</t>
  </si>
  <si>
    <t>თითბერის სფერული ვენტილის d=50მმ PN10 ვენტილის შეძენა და მოწყობა</t>
  </si>
  <si>
    <t>თითბერის სფერული ვენტილი d=50მმ PN10 ვენტილი</t>
  </si>
  <si>
    <t>თითბერის სფერული ვენტილის d=40მმ (11/2") PN16 ვენტილის შეძენა და მოწყობა</t>
  </si>
  <si>
    <t>თითბერის სფერული ვენტილი d=40მმ (11/2") PN16 ვენტილი</t>
  </si>
  <si>
    <t>პოლიპროპილენის ადაპტორის შ/ხ d=63 მმ (2") PP-R PN16 შეძენა და მოწყობა</t>
  </si>
  <si>
    <t>პოლიპროპილენის ადაპტორი შ/ხ d=63 მმ (2") PP-R PN16</t>
  </si>
  <si>
    <t>პოლიპროპილენის ადაპტორის შ/ხ d=50 მმ (11/2") PP-R PN16 შეძენა და მოწყობა</t>
  </si>
  <si>
    <t>პოლიპროპილენის ადაპტორი შ/ხ d=50 მმ (/11/2") PP-R PN16</t>
  </si>
  <si>
    <t>პოლიპროპილენის ადაპტორის შ/ხ d=50 მმ (11/4") PP-R PN16 შეძენა და მოწყობა</t>
  </si>
  <si>
    <t>პოლიპროპილენის ადაპტორი შ/ხ d=50 მმ (/11/4") PP-R PN16</t>
  </si>
  <si>
    <t>პოლიპროპილენის ადაპტორის შ/ხ d=40 მმ (11/4") PP-R PN16 შეძენა და მოწყობა</t>
  </si>
  <si>
    <t>პოლიპროპილენის ადაპტორი შ/ხ d=40 მმ (/11/4") PP-R PN16</t>
  </si>
  <si>
    <t>პოლიპროპილენის გადამყვანის შ/ხ d=50/40 მმ PP-R PN16 შეძენა და მოწყობა</t>
  </si>
  <si>
    <t>პოლიპროპილენის გადამყვანი შ/ხ d=50/40 მმ PP-R PN16</t>
  </si>
  <si>
    <t>პოლიპროპილენის მუხლის d=63 მმ PP-R PN16 შეძენა და მოწყობა</t>
  </si>
  <si>
    <t>პოლიპროპილენის მუხლი d=63 მმ PP-R PN16</t>
  </si>
  <si>
    <t>პოლიპროპილენის მუხლის d=40 მმ PP-R PN16 შეძენა და მოწყობა</t>
  </si>
  <si>
    <t>პოლიპროპილენის მუხლი d=40 მმ PP-R PN16</t>
  </si>
  <si>
    <t>ფოლადის მილყელის ორივე მხრიდან ხრახნით d=50 მმ (2") (2 ცალი) L=0.12მ შეძენა და მოწყობა</t>
  </si>
  <si>
    <t>ფოლადის მილყელის ორივე მხრიდან ხრახნით d=50 მმ (2")</t>
  </si>
  <si>
    <t>ფოლადის მილყელის ორივე მხრიდან ხრახნით d=40 მმ (11/2") (2 ცალი) L=0.12მ შეძენა და მოწყობა</t>
  </si>
  <si>
    <t>ფოლადის მილყელის ორივე მხრიდან ხრახნით d=40 მმ (11/2")</t>
  </si>
  <si>
    <t>პოლიპროპილენის მილის შეძენა, მონტაჟი- PP-R PN16 d=63 მმ L=1.2მ (2 ცალი)</t>
  </si>
  <si>
    <t>პოლიპროპილენის მილი d=63მმ 16 ატმ</t>
  </si>
  <si>
    <t>პოლიპროპილენის მილის შეძენა, მონტაჟი- PP-R PN16 d=63 მმ</t>
  </si>
  <si>
    <t>პოლიეთილენის ელფუზური ქურო d=63 მმ</t>
  </si>
  <si>
    <t>ჩობალის შეძენა და მოწყობა d=150 მმ L=200მმ (2 ცალი)</t>
  </si>
  <si>
    <t>ელექტროტექნიკური ნაწილი</t>
  </si>
  <si>
    <t>გრუნტის დამუშავება ხელით, გვერძე დაყრით (საკაბელო ტრანშეისთვის) (L=50 მ; H=0.7მ b=0.3მ)</t>
  </si>
  <si>
    <t>გრუნტის დამუშავება ხელით, გვერძე დაყრით (საკაბელო ტრანშეისთვის) (L=40 მ; H=1.0მ b=0.3მ)</t>
  </si>
  <si>
    <t>ქვიშის ფენის მოწყობა, კაბელის ქვეშ (5.4 მ3) h=0.2მ</t>
  </si>
  <si>
    <t>ქვიშა</t>
  </si>
  <si>
    <t>თხრილის შევსება h=0.5მ ადგილო ბრივი გაფხვიერე- ბული გრუნტით, ხელით დატკეპნა</t>
  </si>
  <si>
    <t>თხრილის შევსება h=0.8მ ადგილო ბრივი გაფხვიერე- ბული გრუნტით, ხელით დატკეპნა</t>
  </si>
  <si>
    <t>ნარჩი გრუნტის მოსწორება ადგილზე ხელით</t>
  </si>
  <si>
    <t>გრუნტის მოჭრა დამიწების- თვის (ორმოში) ხელით, გვერძე დაყრით (1.6X1.6X0.7მ)</t>
  </si>
  <si>
    <t>თხრილის (ორმოს) შევსება ადგილობრივი გრუნტით, ხელით დატკეპნა</t>
  </si>
  <si>
    <t>აგურის მოწყობა თხრილში კაბელის დასაცავად</t>
  </si>
  <si>
    <t>აგური</t>
  </si>
  <si>
    <t>სასიგნალო ლენტის შეძენა და მოწყობა ტრანშეაში</t>
  </si>
  <si>
    <t>0.4 კვ. ელ. გამანაწილებელი ლითონის კარადის ავტომა- ტური ამომრთველებისთვის 12 მოდულიანი საკეტით შეძენა და მონტაჟი</t>
  </si>
  <si>
    <t>0.4 კვ. ელ. გამანაწილებელი ლითონის კარადა ავტომა- ტური ამომრთველებისთვის 12 მოდულიანი საკეტით</t>
  </si>
  <si>
    <t>სამფაზა ავტომატური ამომრთველების 32 ა, 380 ვ. შეძენა და მონტაჟი</t>
  </si>
  <si>
    <t>ავტომატური ამომრთველი 3 ფაზა 32ა. 380 ვ.</t>
  </si>
  <si>
    <t>სამფაზა ავტომატური ამომრთველების 16 ა, 380 ვ. შეძენა და მონტაჟი</t>
  </si>
  <si>
    <t>ავტომატური ამომრთველი 3 ფაზა 16ა. 380 ვ.</t>
  </si>
  <si>
    <t>ერთფაზა ავტომატური ამომრთველების 16 ა; 0.22კვ. დიფ. დაცვით შეძენა და მონტაჟი</t>
  </si>
  <si>
    <t>ელ. ავტომატი ერთფაზა ფაზა 16 ა; 0.22კვ. დიფ. დაცვით</t>
  </si>
  <si>
    <t>ერთფაზა ავტომატური ამომრთველების 10 ა; 0.22კვ. შეძენა და მონტაჟი</t>
  </si>
  <si>
    <t>ელ. ავტომატი ერთფაზა ფაზა 10 ა; 0.22კვ.</t>
  </si>
  <si>
    <t>სპილენძის ძარღვებიანი ორმაგი იზოლაციით კაბელის შეძენა და მონტაჟი კვეთით: (5X6) მმ2 0.4 კვ.</t>
  </si>
  <si>
    <t>სპილენძის ძარღვებიანი ორმაგი იზოლაციით კაბელი კვეთით: (5X6) მმ2 0.4 კვ.</t>
  </si>
  <si>
    <t>სპილენძის ძარღვებიანი ორმაგი იზოლაციით კაბელის შეძენა და მონტაჟი კვეთით: (5X2.5) მმ2 0.4 კვ.</t>
  </si>
  <si>
    <t>სპილენძის ძარღვებიანი ორმაგი იზოლაციით კაბელი კვეთით: (5X2.5) მმ2 0.4 კვ.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</si>
  <si>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</si>
  <si>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კვეთით (3X2.5) მმ2 0.22 ვ.</t>
  </si>
  <si>
    <t>სპილენძის ძარღვებიანი გამტარი შეძენა და მოწყობა კვეთით: (3X1.5) მმ2 0.22 კვ.</t>
  </si>
  <si>
    <t>სპილენძის ძარღვებიანი გამტარი კვეთით (3X1.5) მმ2 0.22 ვ.</t>
  </si>
  <si>
    <t>LED სანათი დიოდებით სიმძ. 18 ვტ. 220 ვ. დახურული ტიპის შეძენა და მოწყობა დაცვის ხარისხი IP44 (კედელზე მისამაგრებელი)</t>
  </si>
  <si>
    <t>LED სანათი დიოდებით სიმძ. 18 ვტ. 220 ვ. დაცვის ხარისხი IP44</t>
  </si>
  <si>
    <t>LED სანათი დიოდებით სიმძ. 15ვტ. 220 ვ. შეძენა და მოწყობა დაცვის ხარისხი IP65 (საყრდენზე)</t>
  </si>
  <si>
    <t>LED სანათი დიოდებით სიმძ. 15ვტ. 220 ვ. დაცვის ხარისხი IP65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</si>
  <si>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</si>
  <si>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შტეპსელური როზეტი დამიწების კონტაქტით ჰერმეტული შესრულებით 230 ვ. 10 ა.</t>
  </si>
  <si>
    <t>ორ კლავიშიანი ამომრთველის შეძენა და მოწყობა 220ვ. 10 ა.</t>
  </si>
  <si>
    <t>ორ კლავიშიანი ამომრთველი 220ვ. 10ა</t>
  </si>
  <si>
    <t>ორ კლავიშიანი ამომრთველის კოლოფი</t>
  </si>
  <si>
    <t>გამანაწილებელი კოლოფის მომჭერების რიგით 2.5 მმ2 შეძენა და მოწყობა</t>
  </si>
  <si>
    <t>გამანაწილებელი კოლოფი მომჭერების რიგით 2.5 მმ2</t>
  </si>
  <si>
    <t>გადასატანი სანათი აკუმლატორის ბატარეებით 60 ვტ;</t>
  </si>
  <si>
    <t>ზოლოვანი ფოლადი (4X25)მმ</t>
  </si>
  <si>
    <t>ზოლოვანი ფოლადი (4X40)მმ</t>
  </si>
  <si>
    <t>ფოლადის გალვანიზირებული გლინულას შეძენა და მონტაჟი დამიწებისათვის 22 მმ l=2.0მ; (3 ცალი)</t>
  </si>
  <si>
    <t>ფოლადის გალვანიზირებული გლინულა 16 მმ l=2მ; (3 ცალი)</t>
  </si>
  <si>
    <t>პლასტმასის გოფრირებული მილის შეძენა და მოწყობა d=25 მმ</t>
  </si>
  <si>
    <t>პლასტმასის გოფრირებული მილი d=25 მმ</t>
  </si>
  <si>
    <t>პლასტმასის სამაგრი კავები d=6 მმ</t>
  </si>
  <si>
    <t>პლასტმასის მყარი მილი d=32 მმ</t>
  </si>
  <si>
    <t>სატუმბო სადგურში წყალმიმწოდი (შემწოვი) მილდენის, ჭის მოწყობა და წნევიანი მილდენის მოწყობა</t>
  </si>
  <si>
    <t>IV კატ. გრუნტის დამუშავება ექსკავატორით ჩამჩის მოცულობით 0.5 მ3 ა/მ დატვირთვით</t>
  </si>
  <si>
    <t>ჭის ქვეშ ქვიშა-ხრეშოვანი (ფრაქცია 0-56 მმ) ნარევის ბალიშის მოწყობა 10 სმ, დატკეპვნით</t>
  </si>
  <si>
    <t>ქვიშა-ხრეშოვანი ნარევი (ფრაქცია 0-56 მმ)</t>
  </si>
  <si>
    <t>ქვიშა (2-5 მმ) ფრაქცია</t>
  </si>
  <si>
    <t>თხრილის შევსება ქვიშა-ხრეშოვანი ნარევით (ფრაქცია 0-80 მმ) მექანიზმის გამოყენებით, 10 ტ-იანი პნევმოსვლიანი სატკეპნით (k=0.98-1.25)</t>
  </si>
  <si>
    <t>რ/ბ ანაკრები წრიული ჭის D=1000 მმ H=1800 მ (შიდა ზომა)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</si>
  <si>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</si>
  <si>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</si>
  <si>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</si>
  <si>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</si>
  <si>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</si>
  <si>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</si>
  <si>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</si>
  <si>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</si>
  <si>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ჩობალის შეძენა და მოწყობა d=125 მმ (2 ცალი)</t>
  </si>
  <si>
    <t>პოლიეთილენის ქურო-უნაგირი d=200/63 მმ</t>
  </si>
  <si>
    <t>წყალსადენის პოლიეთილენის მილის შეძენა, მონტაჟი-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</si>
  <si>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</si>
  <si>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</si>
  <si>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</si>
  <si>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გადამყვანის პოლ/ფოლ. გ/ხ d=63X2" მმ შეძენა, მოწყობა</t>
  </si>
  <si>
    <t>გადამყვანი პოლ/ფოლ. გ/ხ d=63X2" მმ</t>
  </si>
  <si>
    <t>პოლიეთილენის მუხლის შეძენა, მოწყობა d=63 მმ 450</t>
  </si>
  <si>
    <t>პოლიეთილენის მუხლი d=63 მმ 450</t>
  </si>
  <si>
    <t>საპროექტო პოლიეთილენის მილის PE 100 SDR 11 PN 16 d=63 მმ დაერთება არსებულ d=63 მმ პოლიეთილენის მილზე</t>
  </si>
  <si>
    <t>წყალსადენის პოლიეთილენის მილი PE100 SDR 11 PN 16 d=63მმ</t>
  </si>
  <si>
    <t>წყალსადენის ქსელის გადატანა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</si>
  <si>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</si>
  <si>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</si>
  <si>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</si>
  <si>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</si>
  <si>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</si>
  <si>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</si>
  <si>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</si>
  <si>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არსებული ბეტონის ბორდიურების დემონტაჟი (გვერდზე დასაწყობება) (2 ცალი) (L=0.7მ)</t>
  </si>
  <si>
    <t>დემონტირებული ბეტონის ბორდიურების მონტაჟი (2 ცალი) (L=0.7მ)</t>
  </si>
  <si>
    <t>ბეტონი მარკით B-15</t>
  </si>
  <si>
    <t>წყალსადენის პოლიეთილენის მილის PE 100 SDR 11 PN16 d=200 მმ შეძენა, მონტაჟი</t>
  </si>
  <si>
    <t>წყალსადენის პოლიეთილენის მილის PE 100 SDR 11 PN16 d=200 მმ, ჰიდრავლიკური გამოცდა</t>
  </si>
  <si>
    <t>წყალსადენის პოლიეთილენის მილის PE 100 SDR 11 PN16 d=200 მმ გარეცხვა ქლორიანი წყლით</t>
  </si>
  <si>
    <t>წყალსადენის პოლიეთილენის მილის შეძენა, მონტაჟი- PE 100 SDR 11 PN 16 d=75 მმ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</si>
  <si>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</si>
  <si>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გარეცხვა ქლორიანი წყლით PE 100 SDR 11 PN 16 d=75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</si>
  <si>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</si>
  <si>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</si>
  <si>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</si>
  <si>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</si>
  <si>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შეძენა, მონტაჟი- PE 100 SDR 11 PN 16 d=25 მმ</t>
  </si>
  <si>
    <t>წყალსადენის პოლიეთილენის მილი PE100 SDR 11 PN 16 d=25 მმ</t>
  </si>
  <si>
    <t>წყალსადენის პოლიეთილენის მილის PE 100 SDR 11 PN16 d=25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</si>
  <si>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</si>
  <si>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ფოლადის სწორნაკერიანი d=200(219X5)მმ ქარხნული იზოლაციით მილის შეძენა და მონტაჟი</t>
  </si>
  <si>
    <t>ფოლადის სწორნაკერიანი ქარხნული იზოლაციით მილი d=200(219X5)მმ</t>
  </si>
  <si>
    <t>ფოლადის სწორნაკერიანი d=200(219X5)მმ ქარხნული იზოლაციით მილის ჰიდრავლიკური გამოცდა</t>
  </si>
  <si>
    <t>ფოლადის სწორნაკერიანი მილის გარეცხვა ქლორიანი წყლით d=200(219X5)მმ</t>
  </si>
  <si>
    <t>პოლიეთილენის მილის PE 100 SDR 11 PN 16 d=200 მმ შეძენა გაყვანა დახურული მეთოდით "კროტით"</t>
  </si>
  <si>
    <t>პოლიეთილენის მილი PE 100 SDR 11 PN 16 d=200 მმ</t>
  </si>
  <si>
    <t>რ/ბ ანაკრები წრიული ჭის D=2000 მმ Hსრ=1800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</si>
  <si>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H=1000 მმ (პროექტით)</t>
  </si>
  <si>
    <t>რკ/ბ რგოლი D=2300 მმ / H=500 მმ (პროექტით)</t>
  </si>
  <si>
    <t>რკ/ბ მრგვალი ძირი D=2300 მმ (პროექტით)</t>
  </si>
  <si>
    <t>რკ/ბ გადახურვის ფილა მრგვალი D=2300 მმ ბეტონი B25 (M-350) (პროექტით)</t>
  </si>
  <si>
    <t>რ/ბ ანაკრები წრიული ჭის D=1000 მმ Hსრ=1800 მ (2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</si>
  <si>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H=500 მმ (იხ. პროექტი)</t>
  </si>
  <si>
    <t>ლითონის ელემენტების შეღებვა ანტიკოროზიული ლაქით 2 ფენად</t>
  </si>
  <si>
    <t>თუჯის d=200 ურდულის მილტუჩით შეძენა და მოწყობა</t>
  </si>
  <si>
    <t>თუჯის d=200 ურდული</t>
  </si>
  <si>
    <t>თუჯის d=65 PN16 ურდულის შეძენა და მოწყობა</t>
  </si>
  <si>
    <t>თუჯის d=65 PN16 ურდული</t>
  </si>
  <si>
    <t>თუჯის d=50მმ PN16 ურდულის შეძენა და მოწყობა</t>
  </si>
  <si>
    <t>თუჯის d=50მმ PN16ურდული</t>
  </si>
  <si>
    <t>სამონტაჟო ფოლადის ჩასაკე- თებელის d=200მმ შეძენა და მოწყობა (1 ცალი)</t>
  </si>
  <si>
    <t>სამონტაჟო ჩასაკეთებელი d=200მმ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</si>
  <si>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</si>
  <si>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</si>
  <si>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</si>
  <si>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პოლიეთილენის ელ. ქუროს შეძენა, მოწყობა d=200მმ PN16</t>
  </si>
  <si>
    <t>პოლიეთილენის ელ. ქურო d=200მმ PN16</t>
  </si>
  <si>
    <t>პოლიეთილენის ელ. ქუროს შეძენა, მოწყობა d=75მმ PN16</t>
  </si>
  <si>
    <t>პოლიეთილენის ელ. ქურო d=75მმ PN16</t>
  </si>
  <si>
    <t>პოლიეთილენის ელ. ქუროს შეძენა, მოწყობა d=63მმ PN16</t>
  </si>
  <si>
    <t>პოლიეთილენის ელ. ქურო d=63მმ PN16</t>
  </si>
  <si>
    <t>პოლიეთილენის ელ. ქუროს შეძენა, მოწყობა d=32მმ PN16</t>
  </si>
  <si>
    <t>პოლიეთილენის ელ. ქურო d=32მმ PN16</t>
  </si>
  <si>
    <t>პოლიეთილენის ელ. ქუროს შეძენა, მოწყობა d=25მმ PN16</t>
  </si>
  <si>
    <t>პოლიეთილენის ელ. ქურო d=25მმ PN16</t>
  </si>
  <si>
    <t>პოლიეთილენის სამკაპის შეძენა მოწყობა d=200/32მმ</t>
  </si>
  <si>
    <t>პოლიეთილენის სამკაპი d=200/32მმ</t>
  </si>
  <si>
    <t>პოლიეთილენის სამკაპის შეძენა მოწყობა d=63/25მმ</t>
  </si>
  <si>
    <t>პოლიეთილენის სამკაპი d=63/25მმ</t>
  </si>
  <si>
    <t>პოლიეთილენის სამკაპის შეძენა მოწყობა d=63/32მმ</t>
  </si>
  <si>
    <t>პოლიეთილენის სამკაპი d=63/32მმ</t>
  </si>
  <si>
    <t>ფოლადის მილტუჩის შეძენა და მოწყობა d=200 მმ</t>
  </si>
  <si>
    <t>ფოლადის მილტუჩი d=200მმ</t>
  </si>
  <si>
    <t>ფოლადის ყრუ მილტუჩის შეძენა და მოწყობა d=200 მმ</t>
  </si>
  <si>
    <t>ფოლადის ყრუ მილტუჩი d=200მმ</t>
  </si>
  <si>
    <t>ფოლადის სამკაპის მილტუჩით d=200/65მმ შეძენა და მოწყობა (1 ცალი)</t>
  </si>
  <si>
    <t>ფოლადის სამკაპი მილტუჩით d=200/65მმ</t>
  </si>
  <si>
    <t>პოლიეთილენის ელ. სამკაპი d=200/63მმ</t>
  </si>
  <si>
    <t>პოლიეთილენის დამხშობის შეძენა, მოწყობა d=200მმ</t>
  </si>
  <si>
    <t>პოლიეთილენის დამხშობი d=200მმ</t>
  </si>
  <si>
    <t>პოლიეთილენის დამხშობის შეძენა, მოწყობა d=75მმ</t>
  </si>
  <si>
    <t>პოლიეთილენის დამხშობი d=75მმ</t>
  </si>
  <si>
    <t>პოლიეთილენის დამხშობის შეძენა, მოწყობა d=63მმ</t>
  </si>
  <si>
    <t>პოლიეთილენის დამხშობი d=63მმ</t>
  </si>
  <si>
    <t>ფოლადის მუხლის (მილტუჩების გარეშე) d=200მმ 300 შეძენა და მოწყობა (1 ცალი)</t>
  </si>
  <si>
    <t>ფოლადის მუხლი (მილტუჩების გარეშე) d=200მმ 300</t>
  </si>
  <si>
    <t>პოლიეთილენის ელ. მუხლის შეძენა, მოწყობა d=75მმ 600</t>
  </si>
  <si>
    <t>პოლიეთილენის ელ. მუხლი d=75მმ 600</t>
  </si>
  <si>
    <t>პოლიეთილენის ელ. მუხლის შეძენა, მოწყობა d=75მმ 300</t>
  </si>
  <si>
    <t>პოლიეთილენის ელ. მუხლი d=75მმ 300</t>
  </si>
  <si>
    <t>პოლიეთილენის ელ. მუხლის შეძენა, მოწყობა d=63მმ 600</t>
  </si>
  <si>
    <t>პოლიეთილენის ელ. მუხლი d=63მმ 600</t>
  </si>
  <si>
    <t>პოლიეთილენის ელ. მუხლის შეძენა, მოწყობა d=63მმ 450</t>
  </si>
  <si>
    <t>პოლიეთილენის ელ. მუხლი d=63მმ 450</t>
  </si>
  <si>
    <t>პოლიეთილენის ელ. მუხლის შეძენა, მოწყობა d=63მმ 300</t>
  </si>
  <si>
    <t>პოლიეთილენის ელ. მუხლი d=63მმ 300</t>
  </si>
  <si>
    <t>პოლიეთილენის მუხლის შეძენა, მოწყობა d=25მმ 450</t>
  </si>
  <si>
    <t>პოლიეთილენის ელ. მუხლი d=25მმ 450</t>
  </si>
  <si>
    <t>ბეტონის საყრდენის მოწყობა, ბეტონის მარკა B-25 (0.15*0.15*0.3) მ (4 ცალი)</t>
  </si>
  <si>
    <t>საპროექტო ფოლადის d=200(219X5)მმ ქარხნული იზოლაციით მილის გადაერთება არსებულ d=250 მმ ფოლადის ქსელზე</t>
  </si>
  <si>
    <t>საპროექტო პოლიეთილენის მილის PE 100 SDR 11 PN 16 d=75 მმ გადაერთება არსებულ d=75 მმ პოლიეთილენის მილზე</t>
  </si>
  <si>
    <t>წყალსადენის პოლიეთილენის მილი PE100 SDR 11 PN 16 d=75მმ</t>
  </si>
  <si>
    <t>საპროექტო პოლიეთილენის მილის PE 100 SDR 11 PN 16 d=63 მმ გადაერთება არსებულ d=63 მმ პოლიეთილენის მილზე</t>
  </si>
  <si>
    <t>საპროექტო პოლიეთილენის მილის PE 100 SDR 11 PN 16 d=32 მმ გადაერთება არსებულ d=32 მმ პოლიეთილენის მილზე</t>
  </si>
  <si>
    <t>წყალსადენის პოლიეთილენის მილი PE100 SDR 11 PN 16 d=32მმ</t>
  </si>
  <si>
    <t>საპროექტო პოლიეთილენის მილის PE 100 SDR 11 PN 16 d=25 მმ გადაერთება არსებულ d=25 მმ ფოლადის მილზე</t>
  </si>
  <si>
    <t>წყალსადენის პოლიეთილენის მილი PE100 SDR 11 PN 16 d=25მმ</t>
  </si>
  <si>
    <t>მიწის თხრილისა და ჭის ქვაბულის კედლების გამაგრება ხის ფარებით</t>
  </si>
  <si>
    <t>ხის კოჭი</t>
  </si>
  <si>
    <t>არსებული ფოლადის მილის d=250 მმ-იანი მილის ჩაჭრა</t>
  </si>
  <si>
    <t>არსებული ფოლადის მილის d=75 მმ-იანი მილის ჩაჭრა</t>
  </si>
  <si>
    <t>არსებული ფოლადის მილის d=63 მმ-იანი მილის ჩაჭრა</t>
  </si>
  <si>
    <t>სასიგნალო ლენტის (შიდა მხრიდან უჟანგავი ზოლით) შეძენა და მოწყობა თხრილში</t>
  </si>
  <si>
    <t>გაზინთული (გაპოხილი) თოკი ჩობალებისათვის (22.0 მ)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</si>
  <si>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</si>
  <si>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</si>
  <si>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საპროექტო პოლიეთილენის PE 100 SDR 17 PN 10 d=40 მმ მილის შეძენა, ზედმეტი და გამოყენე- ბული წყლის (რეცხვა) გადამღვრე-ლისთვის</t>
  </si>
  <si>
    <t>პოლიეთილენის მილი PE 100 SDR 17 PN 10 d=40 მმ</t>
  </si>
  <si>
    <t>კონტრაქტორის მასალა</t>
  </si>
  <si>
    <r>
      <t>მ</t>
    </r>
    <r>
      <rPr>
        <vertAlign val="superscript"/>
        <sz val="10"/>
        <rFont val="Segoe UI"/>
        <family val="2"/>
      </rPr>
      <t>3</t>
    </r>
  </si>
  <si>
    <t>მ²</t>
  </si>
  <si>
    <r>
      <t>მ</t>
    </r>
    <r>
      <rPr>
        <vertAlign val="superscript"/>
        <sz val="10"/>
        <rFont val="Segoe UI"/>
        <family val="2"/>
      </rPr>
      <t>2</t>
    </r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</si>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</sst>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р_._-;\-* #,##0.00_р_._-;_-* &quot;-&quot;??_р_._-;_-@_-"/>
    <numFmt numFmtId="166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94">
    <xf numFmtId="0" fontId="0" fillId="0" borderId="0" xfId="0"/>
    <xf numFmtId="0" fontId="5" fillId="2" borderId="0" xfId="1" applyFont="1" applyFill="1" applyBorder="1" applyAlignment="1">
      <alignment vertical="center"/>
    </xf>
    <xf numFmtId="2" fontId="4" fillId="2" borderId="0" xfId="1" applyNumberFormat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5" fillId="4" borderId="0" xfId="1" applyFont="1" applyFill="1" applyAlignment="1">
      <alignment vertical="center"/>
    </xf>
    <xf numFmtId="0" fontId="5" fillId="4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3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vertical="center" wrapText="1"/>
    </xf>
    <xf numFmtId="164" fontId="4" fillId="2" borderId="13" xfId="7" applyFont="1" applyFill="1" applyBorder="1" applyAlignment="1">
      <alignment horizontal="center" vertical="center"/>
    </xf>
    <xf numFmtId="164" fontId="4" fillId="0" borderId="13" xfId="7" applyFont="1" applyFill="1" applyBorder="1" applyAlignment="1">
      <alignment horizontal="center" vertical="center" wrapText="1"/>
    </xf>
    <xf numFmtId="164" fontId="4" fillId="0" borderId="13" xfId="7" applyFont="1" applyFill="1" applyBorder="1" applyAlignment="1">
      <alignment horizontal="left" vertical="center" wrapText="1"/>
    </xf>
    <xf numFmtId="164" fontId="4" fillId="2" borderId="14" xfId="7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 wrapText="1"/>
    </xf>
    <xf numFmtId="164" fontId="4" fillId="2" borderId="29" xfId="7" applyFont="1" applyFill="1" applyBorder="1" applyAlignment="1">
      <alignment horizontal="center" vertical="center" wrapText="1"/>
    </xf>
    <xf numFmtId="164" fontId="4" fillId="0" borderId="16" xfId="7" applyFont="1" applyFill="1" applyBorder="1" applyAlignment="1">
      <alignment horizontal="center" vertical="center"/>
    </xf>
    <xf numFmtId="164" fontId="4" fillId="0" borderId="16" xfId="7" applyFont="1" applyFill="1" applyBorder="1" applyAlignment="1">
      <alignment horizontal="center" vertical="center" wrapText="1"/>
    </xf>
    <xf numFmtId="164" fontId="4" fillId="0" borderId="16" xfId="7" applyFont="1" applyFill="1" applyBorder="1" applyAlignment="1">
      <alignment horizontal="left" vertical="center" wrapText="1"/>
    </xf>
    <xf numFmtId="164" fontId="4" fillId="2" borderId="29" xfId="7" applyFont="1" applyFill="1" applyBorder="1" applyAlignment="1" applyProtection="1">
      <alignment horizontal="center" vertical="center"/>
      <protection locked="0"/>
    </xf>
    <xf numFmtId="164" fontId="4" fillId="2" borderId="16" xfId="7" applyFont="1" applyFill="1" applyBorder="1" applyAlignment="1">
      <alignment horizontal="center" vertical="center"/>
    </xf>
    <xf numFmtId="164" fontId="4" fillId="2" borderId="16" xfId="7" applyFont="1" applyFill="1" applyBorder="1" applyAlignment="1">
      <alignment horizontal="center" vertical="center" wrapText="1"/>
    </xf>
    <xf numFmtId="164" fontId="4" fillId="2" borderId="16" xfId="7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 wrapText="1"/>
    </xf>
    <xf numFmtId="164" fontId="4" fillId="2" borderId="31" xfId="7" applyFont="1" applyFill="1" applyBorder="1" applyAlignment="1" applyProtection="1">
      <alignment horizontal="center" vertical="center"/>
    </xf>
    <xf numFmtId="164" fontId="4" fillId="2" borderId="7" xfId="7" applyFont="1" applyFill="1" applyBorder="1" applyAlignment="1">
      <alignment horizontal="center" vertical="center"/>
    </xf>
    <xf numFmtId="164" fontId="4" fillId="2" borderId="7" xfId="7" applyFont="1" applyFill="1" applyBorder="1" applyAlignment="1">
      <alignment horizontal="center" vertical="center" wrapText="1"/>
    </xf>
    <xf numFmtId="164" fontId="4" fillId="2" borderId="7" xfId="7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5" fillId="0" borderId="10" xfId="5" applyFont="1" applyFill="1" applyBorder="1" applyAlignment="1">
      <alignment horizontal="left" vertical="center" wrapText="1"/>
    </xf>
    <xf numFmtId="164" fontId="5" fillId="0" borderId="10" xfId="7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164" fontId="5" fillId="0" borderId="11" xfId="7" applyFont="1" applyFill="1" applyBorder="1" applyAlignment="1">
      <alignment horizontal="center" vertical="center" wrapText="1"/>
    </xf>
    <xf numFmtId="0" fontId="5" fillId="2" borderId="10" xfId="1" applyFont="1" applyFill="1" applyBorder="1" applyAlignment="1" applyProtection="1">
      <alignment vertical="center"/>
      <protection locked="0"/>
    </xf>
    <xf numFmtId="9" fontId="4" fillId="2" borderId="10" xfId="13" applyFont="1" applyFill="1" applyBorder="1" applyAlignment="1" applyProtection="1">
      <alignment horizontal="center" vertical="center"/>
      <protection locked="0"/>
    </xf>
    <xf numFmtId="164" fontId="4" fillId="2" borderId="10" xfId="7" applyFont="1" applyFill="1" applyBorder="1" applyAlignment="1" applyProtection="1">
      <alignment horizontal="center" vertical="center"/>
      <protection locked="0"/>
    </xf>
    <xf numFmtId="164" fontId="5" fillId="2" borderId="10" xfId="7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>
      <alignment vertical="center"/>
    </xf>
    <xf numFmtId="9" fontId="4" fillId="2" borderId="10" xfId="13" applyFont="1" applyFill="1" applyBorder="1" applyAlignment="1">
      <alignment horizontal="center" vertical="center"/>
    </xf>
    <xf numFmtId="164" fontId="5" fillId="2" borderId="10" xfId="7" applyFont="1" applyFill="1" applyBorder="1" applyAlignment="1">
      <alignment horizontal="center" vertical="center"/>
    </xf>
    <xf numFmtId="164" fontId="4" fillId="2" borderId="10" xfId="7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9" fontId="5" fillId="2" borderId="10" xfId="13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9" fontId="5" fillId="2" borderId="6" xfId="13" applyFont="1" applyFill="1" applyBorder="1" applyAlignment="1">
      <alignment horizontal="center" vertical="center"/>
    </xf>
    <xf numFmtId="164" fontId="5" fillId="2" borderId="6" xfId="7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/>
    </xf>
    <xf numFmtId="9" fontId="4" fillId="0" borderId="3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164" fontId="4" fillId="2" borderId="16" xfId="7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49" fontId="4" fillId="2" borderId="24" xfId="1" applyNumberFormat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1" fontId="4" fillId="2" borderId="19" xfId="1" applyNumberFormat="1" applyFont="1" applyFill="1" applyBorder="1" applyAlignment="1">
      <alignment horizontal="center" vertical="center"/>
    </xf>
    <xf numFmtId="0" fontId="6" fillId="0" borderId="16" xfId="0" applyFont="1" applyBorder="1" applyAlignment="1"/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164" fontId="4" fillId="2" borderId="16" xfId="7" applyFont="1" applyFill="1" applyBorder="1" applyAlignment="1" applyProtection="1">
      <alignment horizontal="center" vertical="center"/>
      <protection locked="0"/>
    </xf>
    <xf numFmtId="164" fontId="4" fillId="2" borderId="13" xfId="7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2" borderId="15" xfId="11" applyNumberFormat="1" applyFont="1" applyFill="1" applyBorder="1" applyAlignment="1">
      <alignment horizontal="center" vertical="center"/>
    </xf>
    <xf numFmtId="0" fontId="4" fillId="2" borderId="16" xfId="11" applyFont="1" applyFill="1" applyBorder="1" applyAlignment="1">
      <alignment horizontal="center" vertical="center"/>
    </xf>
    <xf numFmtId="0" fontId="4" fillId="2" borderId="0" xfId="11" applyFont="1" applyFill="1" applyAlignment="1">
      <alignment vertical="center"/>
    </xf>
    <xf numFmtId="0" fontId="4" fillId="2" borderId="16" xfId="9" applyFont="1" applyFill="1" applyBorder="1" applyAlignment="1">
      <alignment horizontal="center" vertical="center"/>
    </xf>
    <xf numFmtId="0" fontId="4" fillId="2" borderId="0" xfId="9" applyFont="1" applyFill="1" applyAlignment="1">
      <alignment vertical="center"/>
    </xf>
    <xf numFmtId="49" fontId="4" fillId="2" borderId="15" xfId="9" applyNumberFormat="1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164" fontId="4" fillId="2" borderId="20" xfId="7" applyFont="1" applyFill="1" applyBorder="1" applyAlignment="1" applyProtection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16" xfId="1" applyFont="1" applyFill="1" applyBorder="1" applyAlignment="1">
      <alignment vertical="center"/>
    </xf>
    <xf numFmtId="164" fontId="5" fillId="2" borderId="16" xfId="7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 applyProtection="1">
      <alignment vertical="center"/>
      <protection locked="0"/>
    </xf>
    <xf numFmtId="164" fontId="5" fillId="2" borderId="16" xfId="7" applyFont="1" applyFill="1" applyBorder="1" applyAlignment="1" applyProtection="1">
      <alignment vertical="center"/>
      <protection locked="0"/>
    </xf>
    <xf numFmtId="49" fontId="4" fillId="2" borderId="15" xfId="9" applyNumberFormat="1" applyFont="1" applyFill="1" applyBorder="1" applyAlignment="1" applyProtection="1">
      <alignment horizontal="center" vertical="center"/>
      <protection locked="0"/>
    </xf>
    <xf numFmtId="0" fontId="4" fillId="2" borderId="16" xfId="9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164" fontId="4" fillId="2" borderId="13" xfId="7" applyFont="1" applyFill="1" applyBorder="1" applyAlignment="1" applyProtection="1">
      <alignment horizontal="center" vertical="center"/>
      <protection locked="0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5" fillId="4" borderId="16" xfId="1" applyFont="1" applyFill="1" applyBorder="1" applyAlignment="1">
      <alignment vertical="center"/>
    </xf>
    <xf numFmtId="164" fontId="5" fillId="4" borderId="16" xfId="7" applyFont="1" applyFill="1" applyBorder="1" applyAlignment="1">
      <alignment vertical="center"/>
    </xf>
    <xf numFmtId="49" fontId="4" fillId="2" borderId="32" xfId="1" applyNumberFormat="1" applyFont="1" applyFill="1" applyBorder="1" applyAlignment="1">
      <alignment horizontal="center" vertical="center"/>
    </xf>
    <xf numFmtId="164" fontId="4" fillId="2" borderId="33" xfId="7" applyFont="1" applyFill="1" applyBorder="1" applyAlignment="1">
      <alignment horizontal="center" vertical="center"/>
    </xf>
    <xf numFmtId="49" fontId="4" fillId="2" borderId="18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64" fontId="4" fillId="2" borderId="20" xfId="7" applyFont="1" applyFill="1" applyBorder="1" applyAlignment="1">
      <alignment horizontal="center" vertical="center"/>
    </xf>
    <xf numFmtId="164" fontId="4" fillId="2" borderId="19" xfId="7" applyFont="1" applyFill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Alignment="1">
      <alignment vertical="center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horizontal="left" vertical="center"/>
    </xf>
    <xf numFmtId="0" fontId="4" fillId="2" borderId="16" xfId="11" applyFont="1" applyFill="1" applyBorder="1" applyAlignment="1">
      <alignment horizontal="left" vertical="center"/>
    </xf>
    <xf numFmtId="0" fontId="4" fillId="2" borderId="16" xfId="11" applyFont="1" applyFill="1" applyBorder="1" applyAlignment="1">
      <alignment vertical="center"/>
    </xf>
    <xf numFmtId="0" fontId="4" fillId="2" borderId="16" xfId="9" applyFont="1" applyFill="1" applyBorder="1" applyAlignment="1">
      <alignment vertical="center"/>
    </xf>
    <xf numFmtId="0" fontId="4" fillId="2" borderId="16" xfId="9" applyFont="1" applyFill="1" applyBorder="1" applyAlignment="1">
      <alignment horizontal="left" vertical="center"/>
    </xf>
    <xf numFmtId="0" fontId="4" fillId="2" borderId="20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0" fontId="4" fillId="2" borderId="0" xfId="0" applyFont="1" applyFill="1" applyAlignment="1"/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49" fontId="4" fillId="2" borderId="16" xfId="2" applyNumberFormat="1" applyFont="1" applyFill="1" applyBorder="1" applyAlignment="1">
      <alignment horizontal="center" vertical="center"/>
    </xf>
    <xf numFmtId="0" fontId="4" fillId="2" borderId="16" xfId="9" applyFont="1" applyFill="1" applyBorder="1" applyAlignment="1" applyProtection="1">
      <alignment horizontal="left" vertical="center"/>
      <protection locked="0"/>
    </xf>
    <xf numFmtId="0" fontId="4" fillId="3" borderId="16" xfId="9" applyNumberFormat="1" applyFont="1" applyFill="1" applyBorder="1" applyAlignment="1" applyProtection="1">
      <alignment horizontal="left" vertical="center"/>
      <protection locked="0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5" borderId="16" xfId="1" applyNumberFormat="1" applyFont="1" applyFill="1" applyBorder="1" applyAlignment="1">
      <alignment horizontal="left" vertical="center"/>
    </xf>
    <xf numFmtId="0" fontId="4" fillId="3" borderId="16" xfId="1" applyNumberFormat="1" applyFont="1" applyFill="1" applyBorder="1" applyAlignment="1" applyProtection="1">
      <alignment horizontal="left" vertical="center"/>
      <protection locked="0"/>
    </xf>
    <xf numFmtId="0" fontId="4" fillId="2" borderId="16" xfId="1" applyFont="1" applyFill="1" applyBorder="1" applyAlignment="1" applyProtection="1">
      <alignment vertical="center"/>
      <protection locked="0"/>
    </xf>
    <xf numFmtId="0" fontId="4" fillId="3" borderId="16" xfId="1" applyNumberFormat="1" applyFont="1" applyFill="1" applyBorder="1" applyAlignment="1">
      <alignment horizontal="left" vertical="center"/>
    </xf>
    <xf numFmtId="0" fontId="4" fillId="5" borderId="16" xfId="1" applyNumberFormat="1" applyFont="1" applyFill="1" applyBorder="1" applyAlignment="1" applyProtection="1">
      <alignment horizontal="left" vertical="center"/>
      <protection locked="0"/>
    </xf>
    <xf numFmtId="0" fontId="5" fillId="2" borderId="33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49" fontId="4" fillId="2" borderId="15" xfId="2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left" vertical="center"/>
    </xf>
    <xf numFmtId="0" fontId="5" fillId="2" borderId="27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164" fontId="4" fillId="2" borderId="27" xfId="7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49" fontId="4" fillId="2" borderId="15" xfId="2" applyNumberFormat="1" applyFont="1" applyFill="1" applyBorder="1" applyAlignment="1" applyProtection="1">
      <alignment horizontal="center" vertical="center"/>
      <protection locked="0"/>
    </xf>
    <xf numFmtId="0" fontId="8" fillId="3" borderId="16" xfId="1" applyNumberFormat="1" applyFont="1" applyFill="1" applyBorder="1" applyAlignment="1" applyProtection="1">
      <alignment horizontal="left" vertical="center"/>
      <protection locked="0"/>
    </xf>
    <xf numFmtId="164" fontId="4" fillId="2" borderId="16" xfId="7" applyFont="1" applyFill="1" applyBorder="1" applyAlignment="1">
      <alignment horizontal="left" vertical="center"/>
    </xf>
    <xf numFmtId="0" fontId="4" fillId="2" borderId="16" xfId="0" applyNumberFormat="1" applyFont="1" applyFill="1" applyBorder="1" applyAlignment="1">
      <alignment horizontal="left" vertical="center"/>
    </xf>
    <xf numFmtId="0" fontId="4" fillId="2" borderId="16" xfId="2" applyFont="1" applyFill="1" applyBorder="1" applyAlignment="1">
      <alignment horizontal="left" vertical="center"/>
    </xf>
    <xf numFmtId="0" fontId="5" fillId="2" borderId="19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</cellXfs>
  <cellStyles count="15">
    <cellStyle name="Comma" xfId="7" builtinId="3"/>
    <cellStyle name="Comma 2" xfId="3"/>
    <cellStyle name="Comma 2 2" xfId="8"/>
    <cellStyle name="Comma 2 4" xfId="10"/>
    <cellStyle name="Comma 4" xfId="14"/>
    <cellStyle name="Normal" xfId="0" builtinId="0"/>
    <cellStyle name="Normal 2" xfId="1"/>
    <cellStyle name="Normal 2 3" xfId="11"/>
    <cellStyle name="Normal 3 2" xfId="4"/>
    <cellStyle name="Normal 5" xfId="9"/>
    <cellStyle name="Normal 8" xfId="12"/>
    <cellStyle name="Percent" xfId="13" builtinId="5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69"/>
  <sheetViews>
    <sheetView showGridLines="0" zoomScale="80" zoomScaleNormal="80" workbookViewId="0">
      <selection activeCell="A15" sqref="A15:H69"/>
    </sheetView>
  </sheetViews>
  <sheetFormatPr defaultColWidth="9.1796875" defaultRowHeight="16" x14ac:dyDescent="0.35"/>
  <cols>
    <col min="1" max="1" width="3.453125" style="9" customWidth="1"/>
    <col min="2" max="2" width="22.453125" style="9" customWidth="1"/>
    <col min="3" max="3" width="41.453125" style="9" customWidth="1"/>
    <col min="4" max="4" width="15.81640625" style="11" customWidth="1"/>
    <col min="5" max="5" width="13.54296875" style="47" customWidth="1"/>
    <col min="6" max="6" width="12" style="48" customWidth="1"/>
    <col min="7" max="7" width="13" style="49" customWidth="1"/>
    <col min="8" max="8" width="16" style="9" customWidth="1"/>
    <col min="9" max="9" width="9.1796875" style="9"/>
    <col min="10" max="10" width="11.54296875" style="9" bestFit="1" customWidth="1"/>
    <col min="11" max="16384" width="9.1796875" style="9"/>
  </cols>
  <sheetData>
    <row r="1" spans="1:13" s="3" customFormat="1" x14ac:dyDescent="0.35">
      <c r="A1" s="1" t="s">
        <v>367</v>
      </c>
      <c r="B1" s="1"/>
      <c r="C1" s="1"/>
      <c r="D1" s="1"/>
      <c r="E1" s="1"/>
      <c r="F1" s="1"/>
      <c r="G1" s="1"/>
      <c r="H1" s="2"/>
    </row>
    <row r="2" spans="1:13" s="6" customFormat="1" x14ac:dyDescent="0.35">
      <c r="A2" s="4" t="s">
        <v>365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</row>
    <row r="3" spans="1:13" s="6" customFormat="1" ht="16.5" thickBot="1" x14ac:dyDescent="0.4">
      <c r="A3" s="7" t="s">
        <v>59</v>
      </c>
      <c r="B3" s="8"/>
      <c r="C3" s="8"/>
      <c r="D3" s="8"/>
      <c r="E3" s="8"/>
      <c r="F3" s="8"/>
      <c r="G3" s="8"/>
      <c r="H3" s="8"/>
      <c r="I3" s="5"/>
      <c r="J3" s="5"/>
      <c r="K3" s="5"/>
      <c r="L3" s="5"/>
      <c r="M3" s="5"/>
    </row>
    <row r="4" spans="1:13" ht="16.5" thickBot="1" x14ac:dyDescent="0.4">
      <c r="C4" s="10"/>
      <c r="E4" s="12"/>
      <c r="F4" s="12"/>
      <c r="G4" s="12"/>
      <c r="H4" s="12"/>
    </row>
    <row r="5" spans="1:13" ht="21" customHeight="1" x14ac:dyDescent="0.35">
      <c r="A5" s="175" t="s">
        <v>17</v>
      </c>
      <c r="B5" s="178" t="s">
        <v>18</v>
      </c>
      <c r="C5" s="178" t="s">
        <v>19</v>
      </c>
      <c r="D5" s="181" t="s">
        <v>366</v>
      </c>
      <c r="E5" s="182"/>
      <c r="F5" s="182"/>
      <c r="G5" s="182"/>
      <c r="H5" s="183"/>
    </row>
    <row r="6" spans="1:13" ht="23.25" customHeight="1" x14ac:dyDescent="0.35">
      <c r="A6" s="176"/>
      <c r="B6" s="179"/>
      <c r="C6" s="179"/>
      <c r="D6" s="184" t="s">
        <v>20</v>
      </c>
      <c r="E6" s="185" t="s">
        <v>21</v>
      </c>
      <c r="F6" s="184" t="s">
        <v>22</v>
      </c>
      <c r="G6" s="184" t="s">
        <v>23</v>
      </c>
      <c r="H6" s="187" t="s">
        <v>12</v>
      </c>
    </row>
    <row r="7" spans="1:13" ht="16.5" thickBot="1" x14ac:dyDescent="0.4">
      <c r="A7" s="177"/>
      <c r="B7" s="180"/>
      <c r="C7" s="180"/>
      <c r="D7" s="180"/>
      <c r="E7" s="186"/>
      <c r="F7" s="180"/>
      <c r="G7" s="180"/>
      <c r="H7" s="188"/>
    </row>
    <row r="8" spans="1:13" ht="22.5" customHeight="1" thickBot="1" x14ac:dyDescent="0.4">
      <c r="A8" s="13">
        <v>1</v>
      </c>
      <c r="B8" s="14">
        <v>2</v>
      </c>
      <c r="C8" s="15">
        <v>3</v>
      </c>
      <c r="D8" s="14">
        <v>4</v>
      </c>
      <c r="E8" s="16">
        <v>5</v>
      </c>
      <c r="F8" s="14">
        <v>6</v>
      </c>
      <c r="G8" s="14">
        <v>7</v>
      </c>
      <c r="H8" s="17">
        <v>8</v>
      </c>
    </row>
    <row r="9" spans="1:13" ht="33" customHeight="1" x14ac:dyDescent="0.35">
      <c r="A9" s="18">
        <v>1</v>
      </c>
      <c r="B9" s="19" t="s">
        <v>14</v>
      </c>
      <c r="C9" s="20" t="s">
        <v>301</v>
      </c>
      <c r="D9" s="21">
        <v>14033.829016127045</v>
      </c>
      <c r="E9" s="22"/>
      <c r="F9" s="22"/>
      <c r="G9" s="23"/>
      <c r="H9" s="24">
        <f>D9+E9+F9+G9</f>
        <v>14033.829016127045</v>
      </c>
    </row>
    <row r="10" spans="1:13" ht="37.5" customHeight="1" x14ac:dyDescent="0.35">
      <c r="A10" s="25">
        <v>2</v>
      </c>
      <c r="B10" s="26" t="s">
        <v>208</v>
      </c>
      <c r="C10" s="20" t="s">
        <v>302</v>
      </c>
      <c r="D10" s="27"/>
      <c r="E10" s="28">
        <v>2393.3714416489493</v>
      </c>
      <c r="F10" s="29"/>
      <c r="G10" s="30"/>
      <c r="H10" s="24">
        <f t="shared" ref="H10:H13" si="0">D10+E10+F10+G10</f>
        <v>2393.3714416489493</v>
      </c>
    </row>
    <row r="11" spans="1:13" ht="41.25" customHeight="1" x14ac:dyDescent="0.35">
      <c r="A11" s="25">
        <v>3</v>
      </c>
      <c r="B11" s="26" t="s">
        <v>226</v>
      </c>
      <c r="C11" s="20" t="s">
        <v>303</v>
      </c>
      <c r="D11" s="31"/>
      <c r="E11" s="32">
        <v>5932.6556090032009</v>
      </c>
      <c r="F11" s="33"/>
      <c r="G11" s="34"/>
      <c r="H11" s="24">
        <f t="shared" si="0"/>
        <v>5932.6556090032009</v>
      </c>
    </row>
    <row r="12" spans="1:13" ht="55.5" customHeight="1" x14ac:dyDescent="0.35">
      <c r="A12" s="25">
        <v>4</v>
      </c>
      <c r="B12" s="26" t="s">
        <v>138</v>
      </c>
      <c r="C12" s="20" t="s">
        <v>304</v>
      </c>
      <c r="D12" s="31">
        <v>3934.0530959688986</v>
      </c>
      <c r="E12" s="32"/>
      <c r="F12" s="33"/>
      <c r="G12" s="34"/>
      <c r="H12" s="24">
        <f t="shared" si="0"/>
        <v>3934.0530959688986</v>
      </c>
    </row>
    <row r="13" spans="1:13" ht="41.25" customHeight="1" thickBot="1" x14ac:dyDescent="0.4">
      <c r="A13" s="35">
        <v>5</v>
      </c>
      <c r="B13" s="36" t="s">
        <v>225</v>
      </c>
      <c r="C13" s="20" t="s">
        <v>305</v>
      </c>
      <c r="D13" s="37">
        <v>41149.604476983179</v>
      </c>
      <c r="E13" s="38"/>
      <c r="F13" s="39"/>
      <c r="G13" s="40"/>
      <c r="H13" s="24">
        <f t="shared" si="0"/>
        <v>41149.604476983179</v>
      </c>
    </row>
    <row r="14" spans="1:13" s="45" customFormat="1" ht="27" customHeight="1" thickBot="1" x14ac:dyDescent="0.4">
      <c r="A14" s="41"/>
      <c r="B14" s="42"/>
      <c r="C14" s="43" t="s">
        <v>207</v>
      </c>
      <c r="D14" s="44">
        <f>SUM(D9:D13)</f>
        <v>59117.486589079126</v>
      </c>
      <c r="E14" s="44">
        <f>SUM(E9:E13)</f>
        <v>8326.0270506521501</v>
      </c>
      <c r="F14" s="44"/>
      <c r="G14" s="44"/>
      <c r="H14" s="50">
        <f>SUM(H9:H13)</f>
        <v>67443.513639731274</v>
      </c>
      <c r="J14" s="46"/>
    </row>
    <row r="15" spans="1:13" s="45" customFormat="1" ht="17.25" customHeight="1" x14ac:dyDescent="0.35">
      <c r="A15" s="173"/>
      <c r="B15" s="173"/>
      <c r="C15" s="173"/>
      <c r="D15" s="173"/>
      <c r="E15" s="173"/>
      <c r="F15" s="173"/>
      <c r="G15" s="173"/>
      <c r="H15" s="173"/>
    </row>
    <row r="16" spans="1:13" s="45" customFormat="1" ht="46.5" customHeight="1" x14ac:dyDescent="0.35">
      <c r="A16" s="174"/>
      <c r="B16" s="174"/>
      <c r="C16" s="174"/>
      <c r="D16" s="174"/>
      <c r="E16" s="174"/>
      <c r="F16" s="174"/>
      <c r="G16" s="174"/>
      <c r="H16" s="174"/>
    </row>
    <row r="17" spans="1:8" s="45" customFormat="1" ht="0.75" customHeight="1" x14ac:dyDescent="0.35">
      <c r="A17" s="174"/>
      <c r="B17" s="174"/>
      <c r="C17" s="174"/>
      <c r="D17" s="174"/>
      <c r="E17" s="174"/>
      <c r="F17" s="174"/>
      <c r="G17" s="174"/>
      <c r="H17" s="174"/>
    </row>
    <row r="18" spans="1:8" s="45" customFormat="1" ht="17.25" customHeight="1" x14ac:dyDescent="0.35">
      <c r="A18" s="174"/>
      <c r="B18" s="174"/>
      <c r="C18" s="174"/>
      <c r="D18" s="174"/>
      <c r="E18" s="174"/>
      <c r="F18" s="174"/>
      <c r="G18" s="174"/>
      <c r="H18" s="174"/>
    </row>
    <row r="19" spans="1:8" s="45" customFormat="1" ht="10.5" customHeight="1" x14ac:dyDescent="0.35">
      <c r="A19" s="174"/>
      <c r="B19" s="174"/>
      <c r="C19" s="174"/>
      <c r="D19" s="174"/>
      <c r="E19" s="174"/>
      <c r="F19" s="174"/>
      <c r="G19" s="174"/>
      <c r="H19" s="174"/>
    </row>
    <row r="20" spans="1:8" x14ac:dyDescent="0.35">
      <c r="A20" s="174"/>
      <c r="B20" s="174"/>
      <c r="C20" s="174"/>
      <c r="D20" s="174"/>
      <c r="E20" s="174"/>
      <c r="F20" s="174"/>
      <c r="G20" s="174"/>
      <c r="H20" s="174"/>
    </row>
    <row r="21" spans="1:8" ht="0.75" customHeight="1" x14ac:dyDescent="0.35">
      <c r="A21" s="174"/>
      <c r="B21" s="174"/>
      <c r="C21" s="174"/>
      <c r="D21" s="174"/>
      <c r="E21" s="174"/>
      <c r="F21" s="174"/>
      <c r="G21" s="174"/>
      <c r="H21" s="174"/>
    </row>
    <row r="22" spans="1:8" x14ac:dyDescent="0.35">
      <c r="A22" s="174"/>
      <c r="B22" s="174"/>
      <c r="C22" s="174"/>
      <c r="D22" s="174"/>
      <c r="E22" s="174"/>
      <c r="F22" s="174"/>
      <c r="G22" s="174"/>
      <c r="H22" s="174"/>
    </row>
    <row r="23" spans="1:8" x14ac:dyDescent="0.35">
      <c r="A23" s="174"/>
      <c r="B23" s="174"/>
      <c r="C23" s="174"/>
      <c r="D23" s="174"/>
      <c r="E23" s="174"/>
      <c r="F23" s="174"/>
      <c r="G23" s="174"/>
      <c r="H23" s="174"/>
    </row>
    <row r="24" spans="1:8" x14ac:dyDescent="0.35">
      <c r="A24" s="174"/>
      <c r="B24" s="174"/>
      <c r="C24" s="174"/>
      <c r="D24" s="174"/>
      <c r="E24" s="174"/>
      <c r="F24" s="174"/>
      <c r="G24" s="174"/>
      <c r="H24" s="174"/>
    </row>
    <row r="25" spans="1:8" x14ac:dyDescent="0.35">
      <c r="A25" s="174"/>
      <c r="B25" s="174"/>
      <c r="C25" s="174"/>
      <c r="D25" s="174"/>
      <c r="E25" s="174"/>
      <c r="F25" s="174"/>
      <c r="G25" s="174"/>
      <c r="H25" s="174"/>
    </row>
    <row r="26" spans="1:8" x14ac:dyDescent="0.35">
      <c r="A26" s="174"/>
      <c r="B26" s="174"/>
      <c r="C26" s="174"/>
      <c r="D26" s="174"/>
      <c r="E26" s="174"/>
      <c r="F26" s="174"/>
      <c r="G26" s="174"/>
      <c r="H26" s="174"/>
    </row>
    <row r="27" spans="1:8" x14ac:dyDescent="0.35">
      <c r="A27" s="174"/>
      <c r="B27" s="174"/>
      <c r="C27" s="174"/>
      <c r="D27" s="174"/>
      <c r="E27" s="174"/>
      <c r="F27" s="174"/>
      <c r="G27" s="174"/>
      <c r="H27" s="174"/>
    </row>
    <row r="28" spans="1:8" x14ac:dyDescent="0.35">
      <c r="A28" s="174"/>
      <c r="B28" s="174"/>
      <c r="C28" s="174"/>
      <c r="D28" s="174"/>
      <c r="E28" s="174"/>
      <c r="F28" s="174"/>
      <c r="G28" s="174"/>
      <c r="H28" s="174"/>
    </row>
    <row r="29" spans="1:8" x14ac:dyDescent="0.35">
      <c r="A29" s="174"/>
      <c r="B29" s="174"/>
      <c r="C29" s="174"/>
      <c r="D29" s="174"/>
      <c r="E29" s="174"/>
      <c r="F29" s="174"/>
      <c r="G29" s="174"/>
      <c r="H29" s="174"/>
    </row>
    <row r="30" spans="1:8" x14ac:dyDescent="0.35">
      <c r="A30" s="174"/>
      <c r="B30" s="174"/>
      <c r="C30" s="174"/>
      <c r="D30" s="174"/>
      <c r="E30" s="174"/>
      <c r="F30" s="174"/>
      <c r="G30" s="174"/>
      <c r="H30" s="174"/>
    </row>
    <row r="31" spans="1:8" x14ac:dyDescent="0.35">
      <c r="A31" s="174"/>
      <c r="B31" s="174"/>
      <c r="C31" s="174"/>
      <c r="D31" s="174"/>
      <c r="E31" s="174"/>
      <c r="F31" s="174"/>
      <c r="G31" s="174"/>
      <c r="H31" s="174"/>
    </row>
    <row r="32" spans="1:8" x14ac:dyDescent="0.35">
      <c r="A32" s="174"/>
      <c r="B32" s="174"/>
      <c r="C32" s="174"/>
      <c r="D32" s="174"/>
      <c r="E32" s="174"/>
      <c r="F32" s="174"/>
      <c r="G32" s="174"/>
      <c r="H32" s="174"/>
    </row>
    <row r="33" spans="1:8" x14ac:dyDescent="0.35">
      <c r="A33" s="174"/>
      <c r="B33" s="174"/>
      <c r="C33" s="174"/>
      <c r="D33" s="174"/>
      <c r="E33" s="174"/>
      <c r="F33" s="174"/>
      <c r="G33" s="174"/>
      <c r="H33" s="174"/>
    </row>
    <row r="34" spans="1:8" x14ac:dyDescent="0.35">
      <c r="A34" s="174"/>
      <c r="B34" s="174"/>
      <c r="C34" s="174"/>
      <c r="D34" s="174"/>
      <c r="E34" s="174"/>
      <c r="F34" s="174"/>
      <c r="G34" s="174"/>
      <c r="H34" s="174"/>
    </row>
    <row r="35" spans="1:8" x14ac:dyDescent="0.35">
      <c r="A35" s="174"/>
      <c r="B35" s="174"/>
      <c r="C35" s="174"/>
      <c r="D35" s="174"/>
      <c r="E35" s="174"/>
      <c r="F35" s="174"/>
      <c r="G35" s="174"/>
      <c r="H35" s="174"/>
    </row>
    <row r="36" spans="1:8" x14ac:dyDescent="0.35">
      <c r="A36" s="174"/>
      <c r="B36" s="174"/>
      <c r="C36" s="174"/>
      <c r="D36" s="174"/>
      <c r="E36" s="174"/>
      <c r="F36" s="174"/>
      <c r="G36" s="174"/>
      <c r="H36" s="174"/>
    </row>
    <row r="37" spans="1:8" x14ac:dyDescent="0.35">
      <c r="A37" s="174"/>
      <c r="B37" s="174"/>
      <c r="C37" s="174"/>
      <c r="D37" s="174"/>
      <c r="E37" s="174"/>
      <c r="F37" s="174"/>
      <c r="G37" s="174"/>
      <c r="H37" s="174"/>
    </row>
    <row r="38" spans="1:8" x14ac:dyDescent="0.35">
      <c r="A38" s="174"/>
      <c r="B38" s="174"/>
      <c r="C38" s="174"/>
      <c r="D38" s="174"/>
      <c r="E38" s="174"/>
      <c r="F38" s="174"/>
      <c r="G38" s="174"/>
      <c r="H38" s="174"/>
    </row>
    <row r="39" spans="1:8" x14ac:dyDescent="0.35">
      <c r="A39" s="174"/>
      <c r="B39" s="174"/>
      <c r="C39" s="174"/>
      <c r="D39" s="174"/>
      <c r="E39" s="174"/>
      <c r="F39" s="174"/>
      <c r="G39" s="174"/>
      <c r="H39" s="174"/>
    </row>
    <row r="40" spans="1:8" x14ac:dyDescent="0.35">
      <c r="A40" s="174"/>
      <c r="B40" s="174"/>
      <c r="C40" s="174"/>
      <c r="D40" s="174"/>
      <c r="E40" s="174"/>
      <c r="F40" s="174"/>
      <c r="G40" s="174"/>
      <c r="H40" s="174"/>
    </row>
    <row r="41" spans="1:8" x14ac:dyDescent="0.35">
      <c r="A41" s="174"/>
      <c r="B41" s="174"/>
      <c r="C41" s="174"/>
      <c r="D41" s="174"/>
      <c r="E41" s="174"/>
      <c r="F41" s="174"/>
      <c r="G41" s="174"/>
      <c r="H41" s="174"/>
    </row>
    <row r="42" spans="1:8" x14ac:dyDescent="0.35">
      <c r="A42" s="174"/>
      <c r="B42" s="174"/>
      <c r="C42" s="174"/>
      <c r="D42" s="174"/>
      <c r="E42" s="174"/>
      <c r="F42" s="174"/>
      <c r="G42" s="174"/>
      <c r="H42" s="174"/>
    </row>
    <row r="43" spans="1:8" x14ac:dyDescent="0.35">
      <c r="A43" s="174"/>
      <c r="B43" s="174"/>
      <c r="C43" s="174"/>
      <c r="D43" s="174"/>
      <c r="E43" s="174"/>
      <c r="F43" s="174"/>
      <c r="G43" s="174"/>
      <c r="H43" s="174"/>
    </row>
    <row r="44" spans="1:8" x14ac:dyDescent="0.35">
      <c r="A44" s="174"/>
      <c r="B44" s="174"/>
      <c r="C44" s="174"/>
      <c r="D44" s="174"/>
      <c r="E44" s="174"/>
      <c r="F44" s="174"/>
      <c r="G44" s="174"/>
      <c r="H44" s="174"/>
    </row>
    <row r="45" spans="1:8" x14ac:dyDescent="0.35">
      <c r="A45" s="174"/>
      <c r="B45" s="174"/>
      <c r="C45" s="174"/>
      <c r="D45" s="174"/>
      <c r="E45" s="174"/>
      <c r="F45" s="174"/>
      <c r="G45" s="174"/>
      <c r="H45" s="174"/>
    </row>
    <row r="46" spans="1:8" x14ac:dyDescent="0.35">
      <c r="A46" s="174"/>
      <c r="B46" s="174"/>
      <c r="C46" s="174"/>
      <c r="D46" s="174"/>
      <c r="E46" s="174"/>
      <c r="F46" s="174"/>
      <c r="G46" s="174"/>
      <c r="H46" s="174"/>
    </row>
    <row r="47" spans="1:8" x14ac:dyDescent="0.35">
      <c r="A47" s="174"/>
      <c r="B47" s="174"/>
      <c r="C47" s="174"/>
      <c r="D47" s="174"/>
      <c r="E47" s="174"/>
      <c r="F47" s="174"/>
      <c r="G47" s="174"/>
      <c r="H47" s="174"/>
    </row>
    <row r="48" spans="1:8" x14ac:dyDescent="0.35">
      <c r="A48" s="174"/>
      <c r="B48" s="174"/>
      <c r="C48" s="174"/>
      <c r="D48" s="174"/>
      <c r="E48" s="174"/>
      <c r="F48" s="174"/>
      <c r="G48" s="174"/>
      <c r="H48" s="174"/>
    </row>
    <row r="49" spans="1:8" x14ac:dyDescent="0.35">
      <c r="A49" s="174"/>
      <c r="B49" s="174"/>
      <c r="C49" s="174"/>
      <c r="D49" s="174"/>
      <c r="E49" s="174"/>
      <c r="F49" s="174"/>
      <c r="G49" s="174"/>
      <c r="H49" s="174"/>
    </row>
    <row r="50" spans="1:8" x14ac:dyDescent="0.35">
      <c r="A50" s="174"/>
      <c r="B50" s="174"/>
      <c r="C50" s="174"/>
      <c r="D50" s="174"/>
      <c r="E50" s="174"/>
      <c r="F50" s="174"/>
      <c r="G50" s="174"/>
      <c r="H50" s="174"/>
    </row>
    <row r="51" spans="1:8" x14ac:dyDescent="0.35">
      <c r="A51" s="174"/>
      <c r="B51" s="174"/>
      <c r="C51" s="174"/>
      <c r="D51" s="174"/>
      <c r="E51" s="174"/>
      <c r="F51" s="174"/>
      <c r="G51" s="174"/>
      <c r="H51" s="174"/>
    </row>
    <row r="52" spans="1:8" x14ac:dyDescent="0.35">
      <c r="A52" s="174"/>
      <c r="B52" s="174"/>
      <c r="C52" s="174"/>
      <c r="D52" s="174"/>
      <c r="E52" s="174"/>
      <c r="F52" s="174"/>
      <c r="G52" s="174"/>
      <c r="H52" s="174"/>
    </row>
    <row r="53" spans="1:8" x14ac:dyDescent="0.35">
      <c r="A53" s="174"/>
      <c r="B53" s="174"/>
      <c r="C53" s="174"/>
      <c r="D53" s="174"/>
      <c r="E53" s="174"/>
      <c r="F53" s="174"/>
      <c r="G53" s="174"/>
      <c r="H53" s="174"/>
    </row>
    <row r="54" spans="1:8" x14ac:dyDescent="0.35">
      <c r="A54" s="174"/>
      <c r="B54" s="174"/>
      <c r="C54" s="174"/>
      <c r="D54" s="174"/>
      <c r="E54" s="174"/>
      <c r="F54" s="174"/>
      <c r="G54" s="174"/>
      <c r="H54" s="174"/>
    </row>
    <row r="55" spans="1:8" x14ac:dyDescent="0.35">
      <c r="A55" s="174"/>
      <c r="B55" s="174"/>
      <c r="C55" s="174"/>
      <c r="D55" s="174"/>
      <c r="E55" s="174"/>
      <c r="F55" s="174"/>
      <c r="G55" s="174"/>
      <c r="H55" s="174"/>
    </row>
    <row r="56" spans="1:8" x14ac:dyDescent="0.35">
      <c r="A56" s="174"/>
      <c r="B56" s="174"/>
      <c r="C56" s="174"/>
      <c r="D56" s="174"/>
      <c r="E56" s="174"/>
      <c r="F56" s="174"/>
      <c r="G56" s="174"/>
      <c r="H56" s="174"/>
    </row>
    <row r="57" spans="1:8" x14ac:dyDescent="0.35">
      <c r="A57" s="174"/>
      <c r="B57" s="174"/>
      <c r="C57" s="174"/>
      <c r="D57" s="174"/>
      <c r="E57" s="174"/>
      <c r="F57" s="174"/>
      <c r="G57" s="174"/>
      <c r="H57" s="174"/>
    </row>
    <row r="58" spans="1:8" x14ac:dyDescent="0.35">
      <c r="A58" s="174"/>
      <c r="B58" s="174"/>
      <c r="C58" s="174"/>
      <c r="D58" s="174"/>
      <c r="E58" s="174"/>
      <c r="F58" s="174"/>
      <c r="G58" s="174"/>
      <c r="H58" s="174"/>
    </row>
    <row r="59" spans="1:8" x14ac:dyDescent="0.35">
      <c r="A59" s="174"/>
      <c r="B59" s="174"/>
      <c r="C59" s="174"/>
      <c r="D59" s="174"/>
      <c r="E59" s="174"/>
      <c r="F59" s="174"/>
      <c r="G59" s="174"/>
      <c r="H59" s="174"/>
    </row>
    <row r="60" spans="1:8" x14ac:dyDescent="0.35">
      <c r="A60" s="174"/>
      <c r="B60" s="174"/>
      <c r="C60" s="174"/>
      <c r="D60" s="174"/>
      <c r="E60" s="174"/>
      <c r="F60" s="174"/>
      <c r="G60" s="174"/>
      <c r="H60" s="174"/>
    </row>
    <row r="61" spans="1:8" x14ac:dyDescent="0.35">
      <c r="A61" s="174"/>
      <c r="B61" s="174"/>
      <c r="C61" s="174"/>
      <c r="D61" s="174"/>
      <c r="E61" s="174"/>
      <c r="F61" s="174"/>
      <c r="G61" s="174"/>
      <c r="H61" s="174"/>
    </row>
    <row r="62" spans="1:8" x14ac:dyDescent="0.35">
      <c r="A62" s="174"/>
      <c r="B62" s="174"/>
      <c r="C62" s="174"/>
      <c r="D62" s="174"/>
      <c r="E62" s="174"/>
      <c r="F62" s="174"/>
      <c r="G62" s="174"/>
      <c r="H62" s="174"/>
    </row>
    <row r="63" spans="1:8" x14ac:dyDescent="0.35">
      <c r="A63" s="174"/>
      <c r="B63" s="174"/>
      <c r="C63" s="174"/>
      <c r="D63" s="174"/>
      <c r="E63" s="174"/>
      <c r="F63" s="174"/>
      <c r="G63" s="174"/>
      <c r="H63" s="174"/>
    </row>
    <row r="64" spans="1:8" x14ac:dyDescent="0.35">
      <c r="A64" s="174"/>
      <c r="B64" s="174"/>
      <c r="C64" s="174"/>
      <c r="D64" s="174"/>
      <c r="E64" s="174"/>
      <c r="F64" s="174"/>
      <c r="G64" s="174"/>
      <c r="H64" s="174"/>
    </row>
    <row r="65" spans="1:8" x14ac:dyDescent="0.35">
      <c r="A65" s="174"/>
      <c r="B65" s="174"/>
      <c r="C65" s="174"/>
      <c r="D65" s="174"/>
      <c r="E65" s="174"/>
      <c r="F65" s="174"/>
      <c r="G65" s="174"/>
      <c r="H65" s="174"/>
    </row>
    <row r="66" spans="1:8" x14ac:dyDescent="0.35">
      <c r="A66" s="174"/>
      <c r="B66" s="174"/>
      <c r="C66" s="174"/>
      <c r="D66" s="174"/>
      <c r="E66" s="174"/>
      <c r="F66" s="174"/>
      <c r="G66" s="174"/>
      <c r="H66" s="174"/>
    </row>
    <row r="67" spans="1:8" x14ac:dyDescent="0.35">
      <c r="A67" s="174"/>
      <c r="B67" s="174"/>
      <c r="C67" s="174"/>
      <c r="D67" s="174"/>
      <c r="E67" s="174"/>
      <c r="F67" s="174"/>
      <c r="G67" s="174"/>
      <c r="H67" s="174"/>
    </row>
    <row r="68" spans="1:8" x14ac:dyDescent="0.35">
      <c r="A68" s="174"/>
      <c r="B68" s="174"/>
      <c r="C68" s="174"/>
      <c r="D68" s="174"/>
      <c r="E68" s="174"/>
      <c r="F68" s="174"/>
      <c r="G68" s="174"/>
      <c r="H68" s="174"/>
    </row>
    <row r="69" spans="1:8" x14ac:dyDescent="0.35">
      <c r="A69" s="174"/>
      <c r="B69" s="174"/>
      <c r="C69" s="174"/>
      <c r="D69" s="174"/>
      <c r="E69" s="174"/>
      <c r="F69" s="174"/>
      <c r="G69" s="174"/>
      <c r="H69" s="174"/>
    </row>
  </sheetData>
  <mergeCells count="10">
    <mergeCell ref="A15:H69"/>
    <mergeCell ref="A5:A7"/>
    <mergeCell ref="B5:B7"/>
    <mergeCell ref="C5:C7"/>
    <mergeCell ref="D5:H5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C500"/>
  <sheetViews>
    <sheetView showGridLines="0" tabSelected="1" zoomScale="80" zoomScaleNormal="80" workbookViewId="0">
      <pane xSplit="2" ySplit="6" topLeftCell="C491" activePane="bottomRight" state="frozen"/>
      <selection pane="topRight" activeCell="C1" sqref="C1"/>
      <selection pane="bottomLeft" activeCell="A7" sqref="A7"/>
      <selection pane="bottomRight" activeCell="E505" sqref="E505"/>
    </sheetView>
  </sheetViews>
  <sheetFormatPr defaultColWidth="9.1796875" defaultRowHeight="16" x14ac:dyDescent="0.35"/>
  <cols>
    <col min="1" max="1" width="6" style="133" customWidth="1"/>
    <col min="2" max="2" width="65.08984375" style="3" customWidth="1"/>
    <col min="3" max="3" width="8.54296875" style="3" customWidth="1"/>
    <col min="4" max="4" width="12.54296875" style="3" bestFit="1" customWidth="1"/>
    <col min="5" max="5" width="11.26953125" style="3" customWidth="1"/>
    <col min="6" max="6" width="12.1796875" style="3" customWidth="1"/>
    <col min="7" max="7" width="31.453125" style="3" bestFit="1" customWidth="1"/>
    <col min="8" max="16384" width="9.1796875" style="3"/>
  </cols>
  <sheetData>
    <row r="1" spans="1:7" x14ac:dyDescent="0.35">
      <c r="A1" s="1" t="s">
        <v>82</v>
      </c>
      <c r="B1" s="1"/>
      <c r="C1" s="1"/>
      <c r="D1" s="1"/>
      <c r="E1" s="1"/>
      <c r="F1" s="1"/>
    </row>
    <row r="2" spans="1:7" ht="16.5" thickBot="1" x14ac:dyDescent="0.4">
      <c r="A2" s="73"/>
      <c r="B2" s="74"/>
      <c r="C2" s="74"/>
      <c r="D2" s="74"/>
      <c r="E2" s="74"/>
      <c r="F2" s="74"/>
      <c r="G2" s="64"/>
    </row>
    <row r="3" spans="1:7" ht="16.5" thickBot="1" x14ac:dyDescent="0.4">
      <c r="A3" s="75"/>
      <c r="C3" s="76"/>
      <c r="D3" s="76"/>
      <c r="E3" s="76"/>
      <c r="F3" s="76"/>
      <c r="G3" s="9"/>
    </row>
    <row r="4" spans="1:7" ht="18" customHeight="1" thickBot="1" x14ac:dyDescent="0.4">
      <c r="A4" s="189" t="s">
        <v>0</v>
      </c>
      <c r="B4" s="191" t="s">
        <v>1</v>
      </c>
      <c r="C4" s="191" t="s">
        <v>2</v>
      </c>
      <c r="D4" s="191" t="s">
        <v>3</v>
      </c>
      <c r="E4" s="193" t="s">
        <v>4</v>
      </c>
      <c r="F4" s="193"/>
      <c r="G4" s="65"/>
    </row>
    <row r="5" spans="1:7" ht="39.75" customHeight="1" thickBot="1" x14ac:dyDescent="0.4">
      <c r="A5" s="190"/>
      <c r="B5" s="192"/>
      <c r="C5" s="192"/>
      <c r="D5" s="192"/>
      <c r="E5" s="77" t="s">
        <v>5</v>
      </c>
      <c r="F5" s="78" t="s">
        <v>6</v>
      </c>
      <c r="G5" s="66"/>
    </row>
    <row r="6" spans="1:7" ht="16.5" thickBot="1" x14ac:dyDescent="0.4">
      <c r="A6" s="79">
        <v>1</v>
      </c>
      <c r="B6" s="80">
        <v>2</v>
      </c>
      <c r="C6" s="80">
        <v>3</v>
      </c>
      <c r="D6" s="80">
        <v>4</v>
      </c>
      <c r="E6" s="81">
        <v>5</v>
      </c>
      <c r="F6" s="82">
        <v>6</v>
      </c>
      <c r="G6" s="67">
        <v>7</v>
      </c>
    </row>
    <row r="7" spans="1:7" x14ac:dyDescent="0.45">
      <c r="A7" s="83"/>
      <c r="B7" s="172" t="s">
        <v>20</v>
      </c>
      <c r="C7" s="84"/>
      <c r="D7" s="84"/>
      <c r="E7" s="84"/>
      <c r="F7" s="85"/>
      <c r="G7" s="86" t="s">
        <v>372</v>
      </c>
    </row>
    <row r="8" spans="1:7" s="89" customFormat="1" ht="16.5" x14ac:dyDescent="0.45">
      <c r="A8" s="87">
        <v>1</v>
      </c>
      <c r="B8" s="134" t="s">
        <v>373</v>
      </c>
      <c r="C8" s="88" t="s">
        <v>659</v>
      </c>
      <c r="D8" s="72">
        <v>4</v>
      </c>
      <c r="E8" s="72"/>
      <c r="F8" s="72">
        <f>D8*E8</f>
        <v>0</v>
      </c>
      <c r="G8" s="86" t="s">
        <v>372</v>
      </c>
    </row>
    <row r="9" spans="1:7" s="89" customFormat="1" x14ac:dyDescent="0.45">
      <c r="A9" s="87">
        <v>2</v>
      </c>
      <c r="B9" s="134" t="s">
        <v>84</v>
      </c>
      <c r="C9" s="88" t="s">
        <v>7</v>
      </c>
      <c r="D9" s="72">
        <v>7.8</v>
      </c>
      <c r="E9" s="90"/>
      <c r="F9" s="90">
        <f>D9*E9</f>
        <v>0</v>
      </c>
      <c r="G9" s="86" t="s">
        <v>372</v>
      </c>
    </row>
    <row r="10" spans="1:7" s="92" customFormat="1" ht="16.5" x14ac:dyDescent="0.45">
      <c r="A10" s="127">
        <v>3</v>
      </c>
      <c r="B10" s="135" t="s">
        <v>243</v>
      </c>
      <c r="C10" s="128" t="s">
        <v>659</v>
      </c>
      <c r="D10" s="91">
        <v>0.22</v>
      </c>
      <c r="E10" s="90"/>
      <c r="F10" s="90">
        <f t="shared" ref="F10:F73" si="0">D10*E10</f>
        <v>0</v>
      </c>
      <c r="G10" s="86" t="s">
        <v>372</v>
      </c>
    </row>
    <row r="11" spans="1:7" s="93" customFormat="1" x14ac:dyDescent="0.45">
      <c r="A11" s="87" t="s">
        <v>209</v>
      </c>
      <c r="B11" s="136" t="s">
        <v>374</v>
      </c>
      <c r="C11" s="88" t="s">
        <v>8</v>
      </c>
      <c r="D11" s="72">
        <v>0.253</v>
      </c>
      <c r="E11" s="90"/>
      <c r="F11" s="90">
        <f t="shared" si="0"/>
        <v>0</v>
      </c>
      <c r="G11" s="86" t="s">
        <v>658</v>
      </c>
    </row>
    <row r="12" spans="1:7" ht="16.5" x14ac:dyDescent="0.45">
      <c r="A12" s="102" t="s">
        <v>45</v>
      </c>
      <c r="B12" s="70" t="s">
        <v>375</v>
      </c>
      <c r="C12" s="68" t="s">
        <v>661</v>
      </c>
      <c r="D12" s="72">
        <v>4.4000000000000004</v>
      </c>
      <c r="E12" s="90"/>
      <c r="F12" s="90">
        <f t="shared" si="0"/>
        <v>0</v>
      </c>
      <c r="G12" s="86" t="s">
        <v>372</v>
      </c>
    </row>
    <row r="13" spans="1:7" x14ac:dyDescent="0.45">
      <c r="A13" s="102" t="s">
        <v>67</v>
      </c>
      <c r="B13" s="70" t="s">
        <v>376</v>
      </c>
      <c r="C13" s="68" t="s">
        <v>8</v>
      </c>
      <c r="D13" s="72">
        <v>0.22440000000000002</v>
      </c>
      <c r="E13" s="90"/>
      <c r="F13" s="90">
        <f t="shared" si="0"/>
        <v>0</v>
      </c>
      <c r="G13" s="86" t="s">
        <v>658</v>
      </c>
    </row>
    <row r="14" spans="1:7" s="93" customFormat="1" x14ac:dyDescent="0.45">
      <c r="A14" s="94" t="s">
        <v>46</v>
      </c>
      <c r="B14" s="137" t="s">
        <v>377</v>
      </c>
      <c r="C14" s="95" t="s">
        <v>8</v>
      </c>
      <c r="D14" s="72">
        <v>2.2000000000000002</v>
      </c>
      <c r="E14" s="90"/>
      <c r="F14" s="90">
        <f t="shared" si="0"/>
        <v>0</v>
      </c>
      <c r="G14" s="86" t="s">
        <v>372</v>
      </c>
    </row>
    <row r="15" spans="1:7" s="93" customFormat="1" x14ac:dyDescent="0.45">
      <c r="A15" s="94" t="s">
        <v>222</v>
      </c>
      <c r="B15" s="71" t="s">
        <v>378</v>
      </c>
      <c r="C15" s="95" t="s">
        <v>8</v>
      </c>
      <c r="D15" s="72">
        <v>2.2330000000000001</v>
      </c>
      <c r="E15" s="90"/>
      <c r="F15" s="90">
        <f t="shared" si="0"/>
        <v>0</v>
      </c>
      <c r="G15" s="86" t="s">
        <v>658</v>
      </c>
    </row>
    <row r="16" spans="1:7" s="93" customFormat="1" x14ac:dyDescent="0.45">
      <c r="A16" s="94" t="s">
        <v>248</v>
      </c>
      <c r="B16" s="71" t="s">
        <v>379</v>
      </c>
      <c r="C16" s="95" t="s">
        <v>7</v>
      </c>
      <c r="D16" s="72">
        <v>6.8000000000000005E-2</v>
      </c>
      <c r="E16" s="90"/>
      <c r="F16" s="90">
        <f t="shared" si="0"/>
        <v>0</v>
      </c>
      <c r="G16" s="86" t="s">
        <v>658</v>
      </c>
    </row>
    <row r="17" spans="1:7" s="93" customFormat="1" x14ac:dyDescent="0.45">
      <c r="A17" s="94" t="s">
        <v>249</v>
      </c>
      <c r="B17" s="71" t="s">
        <v>380</v>
      </c>
      <c r="C17" s="95" t="s">
        <v>7</v>
      </c>
      <c r="D17" s="72">
        <v>5.7000000000000002E-2</v>
      </c>
      <c r="E17" s="90"/>
      <c r="F17" s="90">
        <f t="shared" si="0"/>
        <v>0</v>
      </c>
      <c r="G17" s="86" t="s">
        <v>658</v>
      </c>
    </row>
    <row r="18" spans="1:7" s="93" customFormat="1" x14ac:dyDescent="0.45">
      <c r="A18" s="94" t="s">
        <v>250</v>
      </c>
      <c r="B18" s="71" t="s">
        <v>381</v>
      </c>
      <c r="C18" s="95" t="s">
        <v>7</v>
      </c>
      <c r="D18" s="72">
        <v>4.7399999999999998E-2</v>
      </c>
      <c r="E18" s="90"/>
      <c r="F18" s="90">
        <f t="shared" si="0"/>
        <v>0</v>
      </c>
      <c r="G18" s="86" t="s">
        <v>658</v>
      </c>
    </row>
    <row r="19" spans="1:7" s="93" customFormat="1" x14ac:dyDescent="0.45">
      <c r="A19" s="94" t="s">
        <v>251</v>
      </c>
      <c r="B19" s="71" t="s">
        <v>140</v>
      </c>
      <c r="C19" s="95" t="s">
        <v>78</v>
      </c>
      <c r="D19" s="72">
        <v>1.5466</v>
      </c>
      <c r="E19" s="90"/>
      <c r="F19" s="90">
        <f t="shared" si="0"/>
        <v>0</v>
      </c>
      <c r="G19" s="86" t="s">
        <v>658</v>
      </c>
    </row>
    <row r="20" spans="1:7" s="93" customFormat="1" x14ac:dyDescent="0.45">
      <c r="A20" s="94" t="s">
        <v>252</v>
      </c>
      <c r="B20" s="71" t="s">
        <v>141</v>
      </c>
      <c r="C20" s="95" t="s">
        <v>8</v>
      </c>
      <c r="D20" s="72">
        <v>2.5079999999999998E-2</v>
      </c>
      <c r="E20" s="90"/>
      <c r="F20" s="90">
        <f t="shared" si="0"/>
        <v>0</v>
      </c>
      <c r="G20" s="86" t="s">
        <v>658</v>
      </c>
    </row>
    <row r="21" spans="1:7" s="93" customFormat="1" x14ac:dyDescent="0.45">
      <c r="A21" s="94" t="s">
        <v>47</v>
      </c>
      <c r="B21" s="137" t="s">
        <v>382</v>
      </c>
      <c r="C21" s="95" t="s">
        <v>8</v>
      </c>
      <c r="D21" s="32">
        <v>0.45</v>
      </c>
      <c r="E21" s="90"/>
      <c r="F21" s="90">
        <f t="shared" si="0"/>
        <v>0</v>
      </c>
      <c r="G21" s="86" t="s">
        <v>372</v>
      </c>
    </row>
    <row r="22" spans="1:7" s="93" customFormat="1" x14ac:dyDescent="0.45">
      <c r="A22" s="94" t="s">
        <v>216</v>
      </c>
      <c r="B22" s="71" t="s">
        <v>38</v>
      </c>
      <c r="C22" s="95" t="s">
        <v>8</v>
      </c>
      <c r="D22" s="32">
        <v>0.45674999999999999</v>
      </c>
      <c r="E22" s="90"/>
      <c r="F22" s="90">
        <f t="shared" si="0"/>
        <v>0</v>
      </c>
      <c r="G22" s="86" t="s">
        <v>658</v>
      </c>
    </row>
    <row r="23" spans="1:7" s="93" customFormat="1" x14ac:dyDescent="0.45">
      <c r="A23" s="94" t="s">
        <v>253</v>
      </c>
      <c r="B23" s="71" t="s">
        <v>383</v>
      </c>
      <c r="C23" s="95" t="s">
        <v>7</v>
      </c>
      <c r="D23" s="32">
        <v>0.38500000000000001</v>
      </c>
      <c r="E23" s="90"/>
      <c r="F23" s="90">
        <f t="shared" si="0"/>
        <v>0</v>
      </c>
      <c r="G23" s="86" t="s">
        <v>658</v>
      </c>
    </row>
    <row r="24" spans="1:7" s="93" customFormat="1" x14ac:dyDescent="0.45">
      <c r="A24" s="94" t="s">
        <v>254</v>
      </c>
      <c r="B24" s="71" t="s">
        <v>140</v>
      </c>
      <c r="C24" s="95" t="s">
        <v>78</v>
      </c>
      <c r="D24" s="32">
        <v>0.52200000000000002</v>
      </c>
      <c r="E24" s="90"/>
      <c r="F24" s="90">
        <f t="shared" si="0"/>
        <v>0</v>
      </c>
      <c r="G24" s="86" t="s">
        <v>658</v>
      </c>
    </row>
    <row r="25" spans="1:7" s="93" customFormat="1" x14ac:dyDescent="0.45">
      <c r="A25" s="94" t="s">
        <v>255</v>
      </c>
      <c r="B25" s="71" t="s">
        <v>245</v>
      </c>
      <c r="C25" s="95" t="s">
        <v>8</v>
      </c>
      <c r="D25" s="32">
        <v>1.98E-3</v>
      </c>
      <c r="E25" s="90"/>
      <c r="F25" s="90">
        <f t="shared" si="0"/>
        <v>0</v>
      </c>
      <c r="G25" s="86" t="s">
        <v>658</v>
      </c>
    </row>
    <row r="26" spans="1:7" s="93" customFormat="1" x14ac:dyDescent="0.45">
      <c r="A26" s="94" t="s">
        <v>256</v>
      </c>
      <c r="B26" s="71" t="s">
        <v>141</v>
      </c>
      <c r="C26" s="95" t="s">
        <v>8</v>
      </c>
      <c r="D26" s="32">
        <v>7.1550000000000008E-3</v>
      </c>
      <c r="E26" s="90"/>
      <c r="F26" s="90">
        <f t="shared" si="0"/>
        <v>0</v>
      </c>
      <c r="G26" s="86" t="s">
        <v>658</v>
      </c>
    </row>
    <row r="27" spans="1:7" s="93" customFormat="1" x14ac:dyDescent="0.45">
      <c r="A27" s="94" t="s">
        <v>257</v>
      </c>
      <c r="B27" s="71" t="s">
        <v>244</v>
      </c>
      <c r="C27" s="95" t="s">
        <v>8</v>
      </c>
      <c r="D27" s="32">
        <v>7.065000000000001E-3</v>
      </c>
      <c r="E27" s="90"/>
      <c r="F27" s="90">
        <f t="shared" si="0"/>
        <v>0</v>
      </c>
      <c r="G27" s="86" t="s">
        <v>658</v>
      </c>
    </row>
    <row r="28" spans="1:7" s="93" customFormat="1" x14ac:dyDescent="0.45">
      <c r="A28" s="94" t="s">
        <v>48</v>
      </c>
      <c r="B28" s="137" t="s">
        <v>384</v>
      </c>
      <c r="C28" s="95" t="s">
        <v>8</v>
      </c>
      <c r="D28" s="72">
        <v>2.8</v>
      </c>
      <c r="E28" s="90"/>
      <c r="F28" s="90">
        <f t="shared" si="0"/>
        <v>0</v>
      </c>
      <c r="G28" s="86" t="s">
        <v>372</v>
      </c>
    </row>
    <row r="29" spans="1:7" s="93" customFormat="1" x14ac:dyDescent="0.45">
      <c r="A29" s="94" t="s">
        <v>217</v>
      </c>
      <c r="B29" s="71" t="s">
        <v>378</v>
      </c>
      <c r="C29" s="95" t="s">
        <v>8</v>
      </c>
      <c r="D29" s="72">
        <v>2.8419999999999996</v>
      </c>
      <c r="E29" s="90"/>
      <c r="F29" s="90">
        <f t="shared" si="0"/>
        <v>0</v>
      </c>
      <c r="G29" s="86" t="s">
        <v>658</v>
      </c>
    </row>
    <row r="30" spans="1:7" s="93" customFormat="1" x14ac:dyDescent="0.45">
      <c r="A30" s="94" t="s">
        <v>258</v>
      </c>
      <c r="B30" s="71" t="s">
        <v>385</v>
      </c>
      <c r="C30" s="95" t="s">
        <v>7</v>
      </c>
      <c r="D30" s="72">
        <v>0.84</v>
      </c>
      <c r="E30" s="90"/>
      <c r="F30" s="90">
        <f t="shared" si="0"/>
        <v>0</v>
      </c>
      <c r="G30" s="86" t="s">
        <v>658</v>
      </c>
    </row>
    <row r="31" spans="1:7" s="93" customFormat="1" x14ac:dyDescent="0.45">
      <c r="A31" s="94" t="s">
        <v>259</v>
      </c>
      <c r="B31" s="71" t="s">
        <v>386</v>
      </c>
      <c r="C31" s="95" t="s">
        <v>7</v>
      </c>
      <c r="D31" s="72">
        <v>3.2000000000000001E-2</v>
      </c>
      <c r="E31" s="90"/>
      <c r="F31" s="90">
        <f t="shared" si="0"/>
        <v>0</v>
      </c>
      <c r="G31" s="86" t="s">
        <v>658</v>
      </c>
    </row>
    <row r="32" spans="1:7" s="93" customFormat="1" x14ac:dyDescent="0.45">
      <c r="A32" s="94" t="s">
        <v>260</v>
      </c>
      <c r="B32" s="71" t="s">
        <v>140</v>
      </c>
      <c r="C32" s="95" t="s">
        <v>78</v>
      </c>
      <c r="D32" s="72">
        <v>3.5839999999999996</v>
      </c>
      <c r="E32" s="90"/>
      <c r="F32" s="90">
        <f t="shared" si="0"/>
        <v>0</v>
      </c>
      <c r="G32" s="86" t="s">
        <v>658</v>
      </c>
    </row>
    <row r="33" spans="1:7" s="93" customFormat="1" x14ac:dyDescent="0.45">
      <c r="A33" s="94" t="s">
        <v>261</v>
      </c>
      <c r="B33" s="71" t="s">
        <v>223</v>
      </c>
      <c r="C33" s="95" t="s">
        <v>8</v>
      </c>
      <c r="D33" s="72">
        <v>3.3480000000000001E-4</v>
      </c>
      <c r="E33" s="90"/>
      <c r="F33" s="90">
        <f t="shared" si="0"/>
        <v>0</v>
      </c>
      <c r="G33" s="86" t="s">
        <v>658</v>
      </c>
    </row>
    <row r="34" spans="1:7" s="93" customFormat="1" x14ac:dyDescent="0.45">
      <c r="A34" s="94" t="s">
        <v>262</v>
      </c>
      <c r="B34" s="71" t="s">
        <v>245</v>
      </c>
      <c r="C34" s="95" t="s">
        <v>8</v>
      </c>
      <c r="D34" s="72">
        <v>8.7885000000000014E-4</v>
      </c>
      <c r="E34" s="90"/>
      <c r="F34" s="90">
        <f t="shared" si="0"/>
        <v>0</v>
      </c>
      <c r="G34" s="86" t="s">
        <v>658</v>
      </c>
    </row>
    <row r="35" spans="1:7" s="93" customFormat="1" x14ac:dyDescent="0.45">
      <c r="A35" s="94" t="s">
        <v>263</v>
      </c>
      <c r="B35" s="71" t="s">
        <v>141</v>
      </c>
      <c r="C35" s="95" t="s">
        <v>8</v>
      </c>
      <c r="D35" s="72">
        <v>8.6519999999999986E-2</v>
      </c>
      <c r="E35" s="90"/>
      <c r="F35" s="90">
        <f t="shared" si="0"/>
        <v>0</v>
      </c>
      <c r="G35" s="86" t="s">
        <v>658</v>
      </c>
    </row>
    <row r="36" spans="1:7" s="98" customFormat="1" ht="16.5" x14ac:dyDescent="0.45">
      <c r="A36" s="96" t="s">
        <v>33</v>
      </c>
      <c r="B36" s="138" t="s">
        <v>387</v>
      </c>
      <c r="C36" s="97" t="s">
        <v>659</v>
      </c>
      <c r="D36" s="72">
        <v>0.4</v>
      </c>
      <c r="E36" s="90"/>
      <c r="F36" s="90">
        <f t="shared" si="0"/>
        <v>0</v>
      </c>
      <c r="G36" s="86" t="s">
        <v>372</v>
      </c>
    </row>
    <row r="37" spans="1:7" s="98" customFormat="1" x14ac:dyDescent="0.45">
      <c r="A37" s="96" t="s">
        <v>218</v>
      </c>
      <c r="B37" s="139" t="s">
        <v>378</v>
      </c>
      <c r="C37" s="97" t="s">
        <v>8</v>
      </c>
      <c r="D37" s="72">
        <v>0.40599999999999997</v>
      </c>
      <c r="E37" s="90"/>
      <c r="F37" s="90">
        <f t="shared" si="0"/>
        <v>0</v>
      </c>
      <c r="G37" s="86" t="s">
        <v>658</v>
      </c>
    </row>
    <row r="38" spans="1:7" s="100" customFormat="1" x14ac:dyDescent="0.45">
      <c r="A38" s="96" t="s">
        <v>235</v>
      </c>
      <c r="B38" s="140" t="s">
        <v>388</v>
      </c>
      <c r="C38" s="99" t="s">
        <v>7</v>
      </c>
      <c r="D38" s="72">
        <v>9.9000000000000005E-2</v>
      </c>
      <c r="E38" s="90"/>
      <c r="F38" s="90">
        <f t="shared" si="0"/>
        <v>0</v>
      </c>
      <c r="G38" s="86" t="s">
        <v>658</v>
      </c>
    </row>
    <row r="39" spans="1:7" s="100" customFormat="1" x14ac:dyDescent="0.45">
      <c r="A39" s="96" t="s">
        <v>236</v>
      </c>
      <c r="B39" s="140" t="s">
        <v>389</v>
      </c>
      <c r="C39" s="99" t="s">
        <v>7</v>
      </c>
      <c r="D39" s="72">
        <v>1.1599999999999999E-2</v>
      </c>
      <c r="E39" s="90"/>
      <c r="F39" s="90">
        <f t="shared" si="0"/>
        <v>0</v>
      </c>
      <c r="G39" s="86" t="s">
        <v>658</v>
      </c>
    </row>
    <row r="40" spans="1:7" s="98" customFormat="1" x14ac:dyDescent="0.45">
      <c r="A40" s="96" t="s">
        <v>237</v>
      </c>
      <c r="B40" s="139" t="s">
        <v>140</v>
      </c>
      <c r="C40" s="97" t="s">
        <v>78</v>
      </c>
      <c r="D40" s="72">
        <v>0.96799999999999997</v>
      </c>
      <c r="E40" s="90"/>
      <c r="F40" s="90">
        <f t="shared" si="0"/>
        <v>0</v>
      </c>
      <c r="G40" s="86" t="s">
        <v>658</v>
      </c>
    </row>
    <row r="41" spans="1:7" s="98" customFormat="1" x14ac:dyDescent="0.45">
      <c r="A41" s="96" t="s">
        <v>238</v>
      </c>
      <c r="B41" s="139" t="s">
        <v>390</v>
      </c>
      <c r="C41" s="97" t="s">
        <v>8</v>
      </c>
      <c r="D41" s="72">
        <v>2.324E-2</v>
      </c>
      <c r="E41" s="90"/>
      <c r="F41" s="90">
        <f t="shared" si="0"/>
        <v>0</v>
      </c>
      <c r="G41" s="86" t="s">
        <v>658</v>
      </c>
    </row>
    <row r="42" spans="1:7" s="98" customFormat="1" x14ac:dyDescent="0.45">
      <c r="A42" s="96" t="s">
        <v>239</v>
      </c>
      <c r="B42" s="139" t="s">
        <v>391</v>
      </c>
      <c r="C42" s="97" t="s">
        <v>8</v>
      </c>
      <c r="D42" s="72">
        <v>2.6800000000000001E-3</v>
      </c>
      <c r="E42" s="90"/>
      <c r="F42" s="90">
        <f t="shared" si="0"/>
        <v>0</v>
      </c>
      <c r="G42" s="86" t="s">
        <v>658</v>
      </c>
    </row>
    <row r="43" spans="1:7" s="98" customFormat="1" x14ac:dyDescent="0.45">
      <c r="A43" s="96" t="s">
        <v>264</v>
      </c>
      <c r="B43" s="139" t="s">
        <v>145</v>
      </c>
      <c r="C43" s="97" t="s">
        <v>25</v>
      </c>
      <c r="D43" s="72">
        <v>0.60000000000000009</v>
      </c>
      <c r="E43" s="90"/>
      <c r="F43" s="90">
        <f t="shared" si="0"/>
        <v>0</v>
      </c>
      <c r="G43" s="86" t="s">
        <v>658</v>
      </c>
    </row>
    <row r="44" spans="1:7" s="93" customFormat="1" ht="16.5" x14ac:dyDescent="0.45">
      <c r="A44" s="94" t="s">
        <v>35</v>
      </c>
      <c r="B44" s="137" t="s">
        <v>392</v>
      </c>
      <c r="C44" s="95" t="s">
        <v>659</v>
      </c>
      <c r="D44" s="72">
        <v>0.41</v>
      </c>
      <c r="E44" s="90"/>
      <c r="F44" s="90">
        <f t="shared" si="0"/>
        <v>0</v>
      </c>
      <c r="G44" s="86" t="s">
        <v>372</v>
      </c>
    </row>
    <row r="45" spans="1:7" s="93" customFormat="1" x14ac:dyDescent="0.45">
      <c r="A45" s="94" t="s">
        <v>219</v>
      </c>
      <c r="B45" s="71" t="s">
        <v>38</v>
      </c>
      <c r="C45" s="95" t="s">
        <v>8</v>
      </c>
      <c r="D45" s="72">
        <v>0.41</v>
      </c>
      <c r="E45" s="90"/>
      <c r="F45" s="90">
        <f t="shared" si="0"/>
        <v>0</v>
      </c>
      <c r="G45" s="86" t="s">
        <v>658</v>
      </c>
    </row>
    <row r="46" spans="1:7" s="93" customFormat="1" x14ac:dyDescent="0.45">
      <c r="A46" s="94" t="s">
        <v>265</v>
      </c>
      <c r="B46" s="140" t="s">
        <v>388</v>
      </c>
      <c r="C46" s="95" t="s">
        <v>7</v>
      </c>
      <c r="D46" s="72">
        <v>6.7799999999999999E-2</v>
      </c>
      <c r="E46" s="90"/>
      <c r="F46" s="90">
        <f t="shared" si="0"/>
        <v>0</v>
      </c>
      <c r="G46" s="86" t="s">
        <v>658</v>
      </c>
    </row>
    <row r="47" spans="1:7" s="93" customFormat="1" x14ac:dyDescent="0.45">
      <c r="A47" s="94" t="s">
        <v>266</v>
      </c>
      <c r="B47" s="140" t="s">
        <v>389</v>
      </c>
      <c r="C47" s="95" t="s">
        <v>7</v>
      </c>
      <c r="D47" s="72">
        <v>1.04E-2</v>
      </c>
      <c r="E47" s="90"/>
      <c r="F47" s="90">
        <f t="shared" si="0"/>
        <v>0</v>
      </c>
      <c r="G47" s="86" t="s">
        <v>658</v>
      </c>
    </row>
    <row r="48" spans="1:7" s="93" customFormat="1" x14ac:dyDescent="0.45">
      <c r="A48" s="94" t="s">
        <v>267</v>
      </c>
      <c r="B48" s="71" t="s">
        <v>140</v>
      </c>
      <c r="C48" s="95" t="s">
        <v>78</v>
      </c>
      <c r="D48" s="72">
        <v>1.0085999999999999</v>
      </c>
      <c r="E48" s="90"/>
      <c r="F48" s="90">
        <f t="shared" si="0"/>
        <v>0</v>
      </c>
      <c r="G48" s="86" t="s">
        <v>658</v>
      </c>
    </row>
    <row r="49" spans="1:7" s="93" customFormat="1" x14ac:dyDescent="0.45">
      <c r="A49" s="94" t="s">
        <v>268</v>
      </c>
      <c r="B49" s="71" t="s">
        <v>146</v>
      </c>
      <c r="C49" s="95" t="s">
        <v>8</v>
      </c>
      <c r="D49" s="72">
        <v>6.5599999999999999E-3</v>
      </c>
      <c r="E49" s="90"/>
      <c r="F49" s="90">
        <f t="shared" si="0"/>
        <v>0</v>
      </c>
      <c r="G49" s="86" t="s">
        <v>658</v>
      </c>
    </row>
    <row r="50" spans="1:7" s="93" customFormat="1" x14ac:dyDescent="0.45">
      <c r="A50" s="94" t="s">
        <v>269</v>
      </c>
      <c r="B50" s="71" t="s">
        <v>141</v>
      </c>
      <c r="C50" s="95" t="s">
        <v>8</v>
      </c>
      <c r="D50" s="72">
        <v>2.8699999999999997E-3</v>
      </c>
      <c r="E50" s="90"/>
      <c r="F50" s="90">
        <f t="shared" si="0"/>
        <v>0</v>
      </c>
      <c r="G50" s="86" t="s">
        <v>658</v>
      </c>
    </row>
    <row r="51" spans="1:7" s="93" customFormat="1" ht="16.5" x14ac:dyDescent="0.45">
      <c r="A51" s="94" t="s">
        <v>36</v>
      </c>
      <c r="B51" s="137" t="s">
        <v>393</v>
      </c>
      <c r="C51" s="95" t="s">
        <v>659</v>
      </c>
      <c r="D51" s="72">
        <v>0.4</v>
      </c>
      <c r="E51" s="90"/>
      <c r="F51" s="90">
        <f t="shared" si="0"/>
        <v>0</v>
      </c>
      <c r="G51" s="86" t="s">
        <v>372</v>
      </c>
    </row>
    <row r="52" spans="1:7" s="93" customFormat="1" x14ac:dyDescent="0.45">
      <c r="A52" s="94" t="s">
        <v>54</v>
      </c>
      <c r="B52" s="71" t="s">
        <v>38</v>
      </c>
      <c r="C52" s="95" t="s">
        <v>8</v>
      </c>
      <c r="D52" s="72">
        <v>0.4</v>
      </c>
      <c r="E52" s="90"/>
      <c r="F52" s="90">
        <f t="shared" si="0"/>
        <v>0</v>
      </c>
      <c r="G52" s="86" t="s">
        <v>658</v>
      </c>
    </row>
    <row r="53" spans="1:7" s="93" customFormat="1" x14ac:dyDescent="0.45">
      <c r="A53" s="94" t="s">
        <v>270</v>
      </c>
      <c r="B53" s="140" t="s">
        <v>388</v>
      </c>
      <c r="C53" s="95" t="s">
        <v>7</v>
      </c>
      <c r="D53" s="72">
        <v>4.5999999999999999E-2</v>
      </c>
      <c r="E53" s="90"/>
      <c r="F53" s="90">
        <f t="shared" si="0"/>
        <v>0</v>
      </c>
      <c r="G53" s="86" t="s">
        <v>658</v>
      </c>
    </row>
    <row r="54" spans="1:7" s="93" customFormat="1" x14ac:dyDescent="0.45">
      <c r="A54" s="94" t="s">
        <v>271</v>
      </c>
      <c r="B54" s="140" t="s">
        <v>389</v>
      </c>
      <c r="C54" s="95" t="s">
        <v>7</v>
      </c>
      <c r="D54" s="72">
        <v>5.0000000000000001E-3</v>
      </c>
      <c r="E54" s="90"/>
      <c r="F54" s="90">
        <f t="shared" si="0"/>
        <v>0</v>
      </c>
      <c r="G54" s="86" t="s">
        <v>658</v>
      </c>
    </row>
    <row r="55" spans="1:7" s="93" customFormat="1" x14ac:dyDescent="0.45">
      <c r="A55" s="94" t="s">
        <v>272</v>
      </c>
      <c r="B55" s="71" t="s">
        <v>140</v>
      </c>
      <c r="C55" s="95" t="s">
        <v>78</v>
      </c>
      <c r="D55" s="72">
        <v>0.98399999999999999</v>
      </c>
      <c r="E55" s="90"/>
      <c r="F55" s="90">
        <f t="shared" si="0"/>
        <v>0</v>
      </c>
      <c r="G55" s="86" t="s">
        <v>658</v>
      </c>
    </row>
    <row r="56" spans="1:7" s="93" customFormat="1" x14ac:dyDescent="0.45">
      <c r="A56" s="94" t="s">
        <v>273</v>
      </c>
      <c r="B56" s="71" t="s">
        <v>146</v>
      </c>
      <c r="C56" s="95" t="s">
        <v>8</v>
      </c>
      <c r="D56" s="72">
        <v>6.4000000000000003E-3</v>
      </c>
      <c r="E56" s="90"/>
      <c r="F56" s="90">
        <f t="shared" si="0"/>
        <v>0</v>
      </c>
      <c r="G56" s="86" t="s">
        <v>658</v>
      </c>
    </row>
    <row r="57" spans="1:7" s="93" customFormat="1" x14ac:dyDescent="0.45">
      <c r="A57" s="94" t="s">
        <v>274</v>
      </c>
      <c r="B57" s="71" t="s">
        <v>141</v>
      </c>
      <c r="C57" s="95" t="s">
        <v>8</v>
      </c>
      <c r="D57" s="72">
        <v>2.8E-3</v>
      </c>
      <c r="E57" s="90"/>
      <c r="F57" s="90">
        <f t="shared" si="0"/>
        <v>0</v>
      </c>
      <c r="G57" s="86" t="s">
        <v>658</v>
      </c>
    </row>
    <row r="58" spans="1:7" s="100" customFormat="1" ht="16.5" x14ac:dyDescent="0.45">
      <c r="A58" s="101" t="s">
        <v>40</v>
      </c>
      <c r="B58" s="141" t="s">
        <v>394</v>
      </c>
      <c r="C58" s="99" t="s">
        <v>659</v>
      </c>
      <c r="D58" s="72">
        <v>1.43</v>
      </c>
      <c r="E58" s="90"/>
      <c r="F58" s="90">
        <f t="shared" si="0"/>
        <v>0</v>
      </c>
      <c r="G58" s="86" t="s">
        <v>372</v>
      </c>
    </row>
    <row r="59" spans="1:7" s="100" customFormat="1" ht="16.5" x14ac:dyDescent="0.45">
      <c r="A59" s="101" t="s">
        <v>57</v>
      </c>
      <c r="B59" s="139" t="s">
        <v>395</v>
      </c>
      <c r="C59" s="99" t="s">
        <v>659</v>
      </c>
      <c r="D59" s="72">
        <v>1.4514499999999999</v>
      </c>
      <c r="E59" s="90"/>
      <c r="F59" s="90">
        <f t="shared" si="0"/>
        <v>0</v>
      </c>
      <c r="G59" s="86" t="s">
        <v>658</v>
      </c>
    </row>
    <row r="60" spans="1:7" s="100" customFormat="1" x14ac:dyDescent="0.45">
      <c r="A60" s="101" t="s">
        <v>275</v>
      </c>
      <c r="B60" s="140" t="s">
        <v>396</v>
      </c>
      <c r="C60" s="99" t="s">
        <v>7</v>
      </c>
      <c r="D60" s="72">
        <v>0.19540000000000002</v>
      </c>
      <c r="E60" s="90"/>
      <c r="F60" s="90">
        <f t="shared" si="0"/>
        <v>0</v>
      </c>
      <c r="G60" s="86" t="s">
        <v>658</v>
      </c>
    </row>
    <row r="61" spans="1:7" s="98" customFormat="1" x14ac:dyDescent="0.45">
      <c r="A61" s="101" t="s">
        <v>276</v>
      </c>
      <c r="B61" s="139" t="s">
        <v>397</v>
      </c>
      <c r="C61" s="97" t="s">
        <v>7</v>
      </c>
      <c r="D61" s="72">
        <v>5.3499999999999999E-2</v>
      </c>
      <c r="E61" s="90"/>
      <c r="F61" s="90">
        <f t="shared" si="0"/>
        <v>0</v>
      </c>
      <c r="G61" s="86" t="s">
        <v>658</v>
      </c>
    </row>
    <row r="62" spans="1:7" s="100" customFormat="1" ht="16.5" x14ac:dyDescent="0.45">
      <c r="A62" s="101" t="s">
        <v>277</v>
      </c>
      <c r="B62" s="140" t="s">
        <v>140</v>
      </c>
      <c r="C62" s="99" t="s">
        <v>661</v>
      </c>
      <c r="D62" s="72">
        <v>1.9591000000000001</v>
      </c>
      <c r="E62" s="90"/>
      <c r="F62" s="90">
        <f t="shared" si="0"/>
        <v>0</v>
      </c>
      <c r="G62" s="86" t="s">
        <v>658</v>
      </c>
    </row>
    <row r="63" spans="1:7" s="100" customFormat="1" ht="16.5" x14ac:dyDescent="0.45">
      <c r="A63" s="101" t="s">
        <v>278</v>
      </c>
      <c r="B63" s="140" t="s">
        <v>149</v>
      </c>
      <c r="C63" s="99" t="s">
        <v>659</v>
      </c>
      <c r="D63" s="72">
        <v>1.2011999999999998E-2</v>
      </c>
      <c r="E63" s="90"/>
      <c r="F63" s="90">
        <f t="shared" si="0"/>
        <v>0</v>
      </c>
      <c r="G63" s="86" t="s">
        <v>658</v>
      </c>
    </row>
    <row r="64" spans="1:7" s="100" customFormat="1" ht="16.5" x14ac:dyDescent="0.45">
      <c r="A64" s="101" t="s">
        <v>279</v>
      </c>
      <c r="B64" s="140" t="s">
        <v>142</v>
      </c>
      <c r="C64" s="99" t="s">
        <v>659</v>
      </c>
      <c r="D64" s="72">
        <v>4.0326000000000001E-2</v>
      </c>
      <c r="E64" s="90"/>
      <c r="F64" s="90">
        <f t="shared" si="0"/>
        <v>0</v>
      </c>
      <c r="G64" s="86" t="s">
        <v>658</v>
      </c>
    </row>
    <row r="65" spans="1:235" x14ac:dyDescent="0.45">
      <c r="A65" s="102" t="s">
        <v>41</v>
      </c>
      <c r="B65" s="69" t="s">
        <v>398</v>
      </c>
      <c r="C65" s="68" t="s">
        <v>8</v>
      </c>
      <c r="D65" s="72">
        <v>3.7</v>
      </c>
      <c r="E65" s="90"/>
      <c r="F65" s="90">
        <f t="shared" si="0"/>
        <v>0</v>
      </c>
      <c r="G65" s="86" t="s">
        <v>372</v>
      </c>
    </row>
    <row r="66" spans="1:235" x14ac:dyDescent="0.45">
      <c r="A66" s="102" t="s">
        <v>60</v>
      </c>
      <c r="B66" s="70" t="s">
        <v>150</v>
      </c>
      <c r="C66" s="68" t="s">
        <v>8</v>
      </c>
      <c r="D66" s="72">
        <v>0.40700000000000003</v>
      </c>
      <c r="E66" s="90"/>
      <c r="F66" s="90">
        <f t="shared" si="0"/>
        <v>0</v>
      </c>
      <c r="G66" s="86" t="s">
        <v>658</v>
      </c>
    </row>
    <row r="67" spans="1:235" x14ac:dyDescent="0.45">
      <c r="A67" s="102" t="s">
        <v>280</v>
      </c>
      <c r="B67" s="70" t="s">
        <v>152</v>
      </c>
      <c r="C67" s="68" t="s">
        <v>24</v>
      </c>
      <c r="D67" s="72">
        <v>212.74999999999997</v>
      </c>
      <c r="E67" s="90"/>
      <c r="F67" s="90">
        <f t="shared" si="0"/>
        <v>0</v>
      </c>
      <c r="G67" s="86" t="s">
        <v>658</v>
      </c>
    </row>
    <row r="68" spans="1:235" x14ac:dyDescent="0.45">
      <c r="A68" s="102" t="s">
        <v>39</v>
      </c>
      <c r="B68" s="70" t="s">
        <v>399</v>
      </c>
      <c r="C68" s="68" t="s">
        <v>7</v>
      </c>
      <c r="D68" s="32">
        <v>0.13659000000000002</v>
      </c>
      <c r="E68" s="90"/>
      <c r="F68" s="90">
        <f t="shared" si="0"/>
        <v>0</v>
      </c>
      <c r="G68" s="86" t="s">
        <v>372</v>
      </c>
    </row>
    <row r="69" spans="1:235" ht="16.5" x14ac:dyDescent="0.45">
      <c r="A69" s="102" t="s">
        <v>61</v>
      </c>
      <c r="B69" s="70" t="s">
        <v>400</v>
      </c>
      <c r="C69" s="68" t="s">
        <v>661</v>
      </c>
      <c r="D69" s="72">
        <v>2.9</v>
      </c>
      <c r="E69" s="90"/>
      <c r="F69" s="90">
        <f t="shared" si="0"/>
        <v>0</v>
      </c>
      <c r="G69" s="86" t="s">
        <v>658</v>
      </c>
    </row>
    <row r="70" spans="1:235" x14ac:dyDescent="0.45">
      <c r="A70" s="102" t="s">
        <v>281</v>
      </c>
      <c r="B70" s="142" t="s">
        <v>153</v>
      </c>
      <c r="C70" s="103" t="s">
        <v>10</v>
      </c>
      <c r="D70" s="104">
        <v>4</v>
      </c>
      <c r="E70" s="90"/>
      <c r="F70" s="90">
        <f t="shared" si="0"/>
        <v>0</v>
      </c>
      <c r="G70" s="86" t="s">
        <v>658</v>
      </c>
    </row>
    <row r="71" spans="1:235" x14ac:dyDescent="0.45">
      <c r="A71" s="102" t="s">
        <v>282</v>
      </c>
      <c r="B71" s="142" t="s">
        <v>154</v>
      </c>
      <c r="C71" s="103" t="s">
        <v>10</v>
      </c>
      <c r="D71" s="104">
        <v>1</v>
      </c>
      <c r="E71" s="90"/>
      <c r="F71" s="90">
        <f t="shared" si="0"/>
        <v>0</v>
      </c>
      <c r="G71" s="86" t="s">
        <v>658</v>
      </c>
    </row>
    <row r="72" spans="1:235" x14ac:dyDescent="0.45">
      <c r="A72" s="102" t="s">
        <v>283</v>
      </c>
      <c r="B72" s="142" t="s">
        <v>155</v>
      </c>
      <c r="C72" s="103" t="s">
        <v>25</v>
      </c>
      <c r="D72" s="104">
        <v>3.6879300000000006</v>
      </c>
      <c r="E72" s="90"/>
      <c r="F72" s="90">
        <f t="shared" si="0"/>
        <v>0</v>
      </c>
      <c r="G72" s="86" t="s">
        <v>662</v>
      </c>
    </row>
    <row r="73" spans="1:235" ht="16.5" x14ac:dyDescent="0.45">
      <c r="A73" s="102" t="s">
        <v>105</v>
      </c>
      <c r="B73" s="70" t="s">
        <v>401</v>
      </c>
      <c r="C73" s="68" t="s">
        <v>661</v>
      </c>
      <c r="D73" s="72">
        <v>0.6</v>
      </c>
      <c r="E73" s="90"/>
      <c r="F73" s="90">
        <f t="shared" si="0"/>
        <v>0</v>
      </c>
      <c r="G73" s="86" t="s">
        <v>372</v>
      </c>
    </row>
    <row r="74" spans="1:235" ht="16.5" x14ac:dyDescent="0.45">
      <c r="A74" s="105" t="s">
        <v>106</v>
      </c>
      <c r="B74" s="143" t="s">
        <v>156</v>
      </c>
      <c r="C74" s="106" t="s">
        <v>661</v>
      </c>
      <c r="D74" s="91">
        <v>0.6</v>
      </c>
      <c r="E74" s="90"/>
      <c r="F74" s="90">
        <f t="shared" ref="F74:F137" si="1">D74*E74</f>
        <v>0</v>
      </c>
      <c r="G74" s="86" t="s">
        <v>658</v>
      </c>
    </row>
    <row r="75" spans="1:235" x14ac:dyDescent="0.45">
      <c r="A75" s="105" t="s">
        <v>284</v>
      </c>
      <c r="B75" s="70" t="s">
        <v>402</v>
      </c>
      <c r="C75" s="103" t="s">
        <v>25</v>
      </c>
      <c r="D75" s="72">
        <v>15.1</v>
      </c>
      <c r="E75" s="90"/>
      <c r="F75" s="90">
        <f t="shared" si="1"/>
        <v>0</v>
      </c>
      <c r="G75" s="86" t="s">
        <v>658</v>
      </c>
    </row>
    <row r="76" spans="1:235" x14ac:dyDescent="0.45">
      <c r="A76" s="105" t="s">
        <v>147</v>
      </c>
      <c r="B76" s="142" t="s">
        <v>155</v>
      </c>
      <c r="C76" s="103" t="s">
        <v>25</v>
      </c>
      <c r="D76" s="104">
        <v>0.93599999999999994</v>
      </c>
      <c r="E76" s="90"/>
      <c r="F76" s="90">
        <f t="shared" si="1"/>
        <v>0</v>
      </c>
      <c r="G76" s="86" t="s">
        <v>662</v>
      </c>
    </row>
    <row r="77" spans="1:235" x14ac:dyDescent="0.45">
      <c r="A77" s="105" t="s">
        <v>148</v>
      </c>
      <c r="B77" s="142" t="s">
        <v>145</v>
      </c>
      <c r="C77" s="103" t="s">
        <v>25</v>
      </c>
      <c r="D77" s="104">
        <v>2.88</v>
      </c>
      <c r="E77" s="90"/>
      <c r="F77" s="90">
        <f t="shared" si="1"/>
        <v>0</v>
      </c>
      <c r="G77" s="86" t="s">
        <v>658</v>
      </c>
    </row>
    <row r="78" spans="1:235" s="93" customFormat="1" ht="16.5" x14ac:dyDescent="0.45">
      <c r="A78" s="94" t="s">
        <v>143</v>
      </c>
      <c r="B78" s="71" t="s">
        <v>403</v>
      </c>
      <c r="C78" s="95" t="s">
        <v>661</v>
      </c>
      <c r="D78" s="72">
        <v>3</v>
      </c>
      <c r="E78" s="90"/>
      <c r="F78" s="90">
        <f t="shared" si="1"/>
        <v>0</v>
      </c>
      <c r="G78" s="86" t="s">
        <v>372</v>
      </c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  <c r="DD78" s="144"/>
      <c r="DE78" s="144"/>
      <c r="DF78" s="144"/>
      <c r="DG78" s="144"/>
      <c r="DH78" s="144"/>
      <c r="DI78" s="144"/>
      <c r="DJ78" s="144"/>
      <c r="DK78" s="144"/>
      <c r="DL78" s="144"/>
      <c r="DM78" s="144"/>
      <c r="DN78" s="144"/>
      <c r="DO78" s="144"/>
      <c r="DP78" s="144"/>
      <c r="DQ78" s="144"/>
      <c r="DR78" s="144"/>
      <c r="DS78" s="144"/>
      <c r="DT78" s="144"/>
      <c r="DU78" s="144"/>
      <c r="DV78" s="144"/>
      <c r="DW78" s="144"/>
      <c r="DX78" s="144"/>
      <c r="DY78" s="144"/>
      <c r="DZ78" s="144"/>
      <c r="EA78" s="144"/>
      <c r="EB78" s="144"/>
      <c r="EC78" s="144"/>
      <c r="ED78" s="144"/>
      <c r="EE78" s="144"/>
      <c r="EF78" s="144"/>
      <c r="EG78" s="144"/>
      <c r="EH78" s="144"/>
      <c r="EI78" s="144"/>
      <c r="EJ78" s="144"/>
      <c r="EK78" s="144"/>
      <c r="EL78" s="144"/>
      <c r="EM78" s="144"/>
      <c r="EN78" s="144"/>
      <c r="EO78" s="144"/>
      <c r="EP78" s="144"/>
      <c r="EQ78" s="144"/>
      <c r="ER78" s="144"/>
      <c r="ES78" s="144"/>
      <c r="ET78" s="144"/>
      <c r="EU78" s="144"/>
      <c r="EV78" s="144"/>
      <c r="EW78" s="144"/>
      <c r="EX78" s="144"/>
      <c r="EY78" s="144"/>
      <c r="EZ78" s="144"/>
      <c r="FA78" s="144"/>
      <c r="FB78" s="144"/>
      <c r="FC78" s="144"/>
      <c r="FD78" s="144"/>
      <c r="FE78" s="144"/>
      <c r="FF78" s="144"/>
      <c r="FG78" s="144"/>
      <c r="FH78" s="144"/>
      <c r="FI78" s="144"/>
      <c r="FJ78" s="144"/>
      <c r="FK78" s="144"/>
      <c r="FL78" s="144"/>
      <c r="FM78" s="144"/>
      <c r="FN78" s="144"/>
      <c r="FO78" s="144"/>
      <c r="FP78" s="144"/>
      <c r="FQ78" s="144"/>
      <c r="FR78" s="144"/>
      <c r="FS78" s="144"/>
      <c r="FT78" s="144"/>
      <c r="FU78" s="144"/>
      <c r="FV78" s="144"/>
      <c r="FW78" s="144"/>
      <c r="FX78" s="144"/>
      <c r="FY78" s="144"/>
      <c r="FZ78" s="144"/>
      <c r="GA78" s="144"/>
      <c r="GB78" s="144"/>
      <c r="GC78" s="144"/>
      <c r="GD78" s="144"/>
      <c r="GE78" s="144"/>
      <c r="GF78" s="144"/>
      <c r="GG78" s="144"/>
      <c r="GH78" s="144"/>
      <c r="GI78" s="144"/>
      <c r="GJ78" s="144"/>
      <c r="GK78" s="144"/>
      <c r="GL78" s="144"/>
      <c r="GM78" s="144"/>
      <c r="GN78" s="144"/>
      <c r="GO78" s="144"/>
      <c r="GP78" s="144"/>
      <c r="GQ78" s="144"/>
      <c r="GR78" s="144"/>
      <c r="GS78" s="144"/>
      <c r="GT78" s="144"/>
      <c r="GU78" s="144"/>
      <c r="GV78" s="144"/>
      <c r="GW78" s="144"/>
      <c r="GX78" s="144"/>
      <c r="GY78" s="144"/>
      <c r="GZ78" s="144"/>
      <c r="HA78" s="144"/>
      <c r="HB78" s="144"/>
      <c r="HC78" s="144"/>
      <c r="HD78" s="144"/>
      <c r="HE78" s="144"/>
      <c r="HF78" s="144"/>
      <c r="HG78" s="144"/>
      <c r="HH78" s="144"/>
      <c r="HI78" s="144"/>
      <c r="HJ78" s="144"/>
      <c r="HK78" s="144"/>
      <c r="HL78" s="144"/>
      <c r="HM78" s="144"/>
      <c r="HN78" s="144"/>
      <c r="HO78" s="144"/>
      <c r="HP78" s="144"/>
      <c r="HQ78" s="144"/>
      <c r="HR78" s="144"/>
      <c r="HS78" s="144"/>
      <c r="HT78" s="144"/>
      <c r="HU78" s="144"/>
      <c r="HV78" s="144"/>
      <c r="HW78" s="144"/>
      <c r="HX78" s="144"/>
      <c r="HY78" s="144"/>
      <c r="HZ78" s="144"/>
      <c r="IA78" s="144"/>
    </row>
    <row r="79" spans="1:235" s="93" customFormat="1" x14ac:dyDescent="0.45">
      <c r="A79" s="94" t="s">
        <v>144</v>
      </c>
      <c r="B79" s="71" t="s">
        <v>404</v>
      </c>
      <c r="C79" s="95" t="s">
        <v>25</v>
      </c>
      <c r="D79" s="72">
        <v>0.753</v>
      </c>
      <c r="E79" s="90"/>
      <c r="F79" s="90">
        <f t="shared" si="1"/>
        <v>0</v>
      </c>
      <c r="G79" s="86" t="s">
        <v>658</v>
      </c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4"/>
      <c r="CA79" s="144"/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4"/>
      <c r="DB79" s="144"/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4"/>
      <c r="EC79" s="144"/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4"/>
      <c r="FD79" s="144"/>
      <c r="FE79" s="144"/>
      <c r="FF79" s="144"/>
      <c r="FG79" s="144"/>
      <c r="FH79" s="144"/>
      <c r="FI79" s="144"/>
      <c r="FJ79" s="144"/>
      <c r="FK79" s="144"/>
      <c r="FL79" s="144"/>
      <c r="FM79" s="144"/>
      <c r="FN79" s="144"/>
      <c r="FO79" s="144"/>
      <c r="FP79" s="144"/>
      <c r="FQ79" s="144"/>
      <c r="FR79" s="144"/>
      <c r="FS79" s="144"/>
      <c r="FT79" s="144"/>
      <c r="FU79" s="144"/>
      <c r="FV79" s="144"/>
      <c r="FW79" s="144"/>
      <c r="FX79" s="144"/>
      <c r="FY79" s="144"/>
      <c r="FZ79" s="144"/>
      <c r="GA79" s="144"/>
      <c r="GB79" s="144"/>
      <c r="GC79" s="144"/>
      <c r="GD79" s="144"/>
      <c r="GE79" s="144"/>
      <c r="GF79" s="144"/>
      <c r="GG79" s="144"/>
      <c r="GH79" s="144"/>
      <c r="GI79" s="144"/>
      <c r="GJ79" s="144"/>
      <c r="GK79" s="144"/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44"/>
      <c r="GY79" s="144"/>
      <c r="GZ79" s="144"/>
      <c r="HA79" s="144"/>
      <c r="HB79" s="144"/>
      <c r="HC79" s="144"/>
      <c r="HD79" s="144"/>
      <c r="HE79" s="144"/>
      <c r="HF79" s="144"/>
      <c r="HG79" s="144"/>
      <c r="HH79" s="144"/>
      <c r="HI79" s="144"/>
      <c r="HJ79" s="144"/>
      <c r="HK79" s="144"/>
      <c r="HL79" s="144"/>
      <c r="HM79" s="144"/>
      <c r="HN79" s="144"/>
      <c r="HO79" s="144"/>
      <c r="HP79" s="144"/>
      <c r="HQ79" s="144"/>
      <c r="HR79" s="144"/>
      <c r="HS79" s="144"/>
      <c r="HT79" s="144"/>
      <c r="HU79" s="144"/>
      <c r="HV79" s="144"/>
      <c r="HW79" s="144"/>
      <c r="HX79" s="144"/>
      <c r="HY79" s="144"/>
      <c r="HZ79" s="144"/>
      <c r="IA79" s="144"/>
    </row>
    <row r="80" spans="1:235" s="93" customFormat="1" x14ac:dyDescent="0.45">
      <c r="A80" s="94" t="s">
        <v>285</v>
      </c>
      <c r="B80" s="71" t="s">
        <v>157</v>
      </c>
      <c r="C80" s="95" t="s">
        <v>25</v>
      </c>
      <c r="D80" s="72">
        <v>8.1000000000000016E-2</v>
      </c>
      <c r="E80" s="90"/>
      <c r="F80" s="90">
        <f t="shared" si="1"/>
        <v>0</v>
      </c>
      <c r="G80" s="86" t="s">
        <v>658</v>
      </c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/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144"/>
      <c r="FE80" s="144"/>
      <c r="FF80" s="144"/>
      <c r="FG80" s="144"/>
      <c r="FH80" s="144"/>
      <c r="FI80" s="144"/>
      <c r="FJ80" s="144"/>
      <c r="FK80" s="144"/>
      <c r="FL80" s="144"/>
      <c r="FM80" s="144"/>
      <c r="FN80" s="144"/>
      <c r="FO80" s="144"/>
      <c r="FP80" s="144"/>
      <c r="FQ80" s="144"/>
      <c r="FR80" s="144"/>
      <c r="FS80" s="144"/>
      <c r="FT80" s="144"/>
      <c r="FU80" s="144"/>
      <c r="FV80" s="144"/>
      <c r="FW80" s="144"/>
      <c r="FX80" s="144"/>
      <c r="FY80" s="144"/>
      <c r="FZ80" s="144"/>
      <c r="GA80" s="144"/>
      <c r="GB80" s="144"/>
      <c r="GC80" s="144"/>
      <c r="GD80" s="144"/>
      <c r="GE80" s="144"/>
      <c r="GF80" s="144"/>
      <c r="GG80" s="144"/>
      <c r="GH80" s="144"/>
      <c r="GI80" s="144"/>
      <c r="GJ80" s="144"/>
      <c r="GK80" s="144"/>
      <c r="GL80" s="144"/>
      <c r="GM80" s="144"/>
      <c r="GN80" s="144"/>
      <c r="GO80" s="144"/>
      <c r="GP80" s="144"/>
      <c r="GQ80" s="144"/>
      <c r="GR80" s="144"/>
      <c r="GS80" s="144"/>
      <c r="GT80" s="144"/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/>
      <c r="HM80" s="144"/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</row>
    <row r="81" spans="1:237" ht="16.5" x14ac:dyDescent="0.45">
      <c r="A81" s="102" t="s">
        <v>107</v>
      </c>
      <c r="B81" s="70" t="s">
        <v>405</v>
      </c>
      <c r="C81" s="68" t="s">
        <v>661</v>
      </c>
      <c r="D81" s="72">
        <v>0.35</v>
      </c>
      <c r="E81" s="90"/>
      <c r="F81" s="90">
        <f t="shared" si="1"/>
        <v>0</v>
      </c>
      <c r="G81" s="86" t="s">
        <v>372</v>
      </c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  <c r="CW81" s="145"/>
      <c r="CX81" s="145"/>
      <c r="CY81" s="145"/>
      <c r="CZ81" s="145"/>
      <c r="DA81" s="145"/>
      <c r="DB81" s="145"/>
      <c r="DC81" s="145"/>
      <c r="DD81" s="145"/>
      <c r="DE81" s="145"/>
      <c r="DF81" s="145"/>
      <c r="DG81" s="145"/>
      <c r="DH81" s="145"/>
      <c r="DI81" s="145"/>
      <c r="DJ81" s="145"/>
      <c r="DK81" s="145"/>
      <c r="DL81" s="145"/>
      <c r="DM81" s="145"/>
      <c r="DN81" s="145"/>
      <c r="DO81" s="145"/>
      <c r="DP81" s="145"/>
      <c r="DQ81" s="145"/>
      <c r="DR81" s="145"/>
      <c r="DS81" s="145"/>
      <c r="DT81" s="145"/>
      <c r="DU81" s="145"/>
      <c r="DV81" s="145"/>
      <c r="DW81" s="145"/>
      <c r="DX81" s="145"/>
      <c r="DY81" s="145"/>
      <c r="DZ81" s="145"/>
      <c r="EA81" s="145"/>
      <c r="EB81" s="145"/>
      <c r="EC81" s="145"/>
      <c r="ED81" s="145"/>
      <c r="EE81" s="145"/>
      <c r="EF81" s="145"/>
      <c r="EG81" s="145"/>
      <c r="EH81" s="145"/>
      <c r="EI81" s="145"/>
      <c r="EJ81" s="145"/>
      <c r="EK81" s="145"/>
      <c r="EL81" s="145"/>
      <c r="EM81" s="145"/>
      <c r="EN81" s="145"/>
      <c r="EO81" s="145"/>
      <c r="EP81" s="145"/>
      <c r="EQ81" s="145"/>
      <c r="ER81" s="145"/>
      <c r="ES81" s="145"/>
      <c r="ET81" s="145"/>
      <c r="EU81" s="145"/>
      <c r="EV81" s="145"/>
      <c r="EW81" s="145"/>
      <c r="EX81" s="145"/>
      <c r="EY81" s="145"/>
      <c r="EZ81" s="145"/>
      <c r="FA81" s="145"/>
      <c r="FB81" s="145"/>
      <c r="FC81" s="145"/>
      <c r="FD81" s="145"/>
      <c r="FE81" s="145"/>
      <c r="FF81" s="145"/>
      <c r="FG81" s="145"/>
      <c r="FH81" s="145"/>
      <c r="FI81" s="145"/>
      <c r="FJ81" s="145"/>
      <c r="FK81" s="145"/>
      <c r="FL81" s="145"/>
      <c r="FM81" s="145"/>
      <c r="FN81" s="145"/>
      <c r="FO81" s="145"/>
      <c r="FP81" s="145"/>
      <c r="FQ81" s="145"/>
      <c r="FR81" s="145"/>
      <c r="FS81" s="145"/>
      <c r="FT81" s="145"/>
      <c r="FU81" s="145"/>
      <c r="FV81" s="145"/>
      <c r="FW81" s="145"/>
      <c r="FX81" s="145"/>
      <c r="FY81" s="145"/>
      <c r="FZ81" s="145"/>
      <c r="GA81" s="145"/>
      <c r="GB81" s="145"/>
      <c r="GC81" s="145"/>
      <c r="GD81" s="145"/>
      <c r="GE81" s="145"/>
      <c r="GF81" s="145"/>
      <c r="GG81" s="145"/>
      <c r="GH81" s="145"/>
      <c r="GI81" s="145"/>
      <c r="GJ81" s="145"/>
      <c r="GK81" s="145"/>
      <c r="GL81" s="145"/>
      <c r="GM81" s="145"/>
      <c r="GN81" s="145"/>
      <c r="GO81" s="145"/>
      <c r="GP81" s="145"/>
      <c r="GQ81" s="145"/>
      <c r="GR81" s="145"/>
      <c r="GS81" s="145"/>
      <c r="GT81" s="145"/>
      <c r="GU81" s="145"/>
      <c r="GV81" s="145"/>
      <c r="GW81" s="145"/>
      <c r="GX81" s="145"/>
      <c r="GY81" s="145"/>
      <c r="GZ81" s="145"/>
      <c r="HA81" s="145"/>
      <c r="HB81" s="145"/>
      <c r="HC81" s="145"/>
      <c r="HD81" s="145"/>
      <c r="HE81" s="145"/>
      <c r="HF81" s="145"/>
      <c r="HG81" s="145"/>
      <c r="HH81" s="145"/>
      <c r="HI81" s="145"/>
      <c r="HJ81" s="145"/>
      <c r="HK81" s="145"/>
      <c r="HL81" s="145"/>
      <c r="HM81" s="145"/>
      <c r="HN81" s="145"/>
      <c r="HO81" s="145"/>
      <c r="HP81" s="145"/>
      <c r="HQ81" s="145"/>
      <c r="HR81" s="145"/>
      <c r="HS81" s="145"/>
      <c r="HT81" s="145"/>
      <c r="HU81" s="145"/>
    </row>
    <row r="82" spans="1:237" x14ac:dyDescent="0.45">
      <c r="A82" s="102" t="s">
        <v>108</v>
      </c>
      <c r="B82" s="70" t="s">
        <v>158</v>
      </c>
      <c r="C82" s="68" t="s">
        <v>78</v>
      </c>
      <c r="D82" s="72">
        <v>0.35</v>
      </c>
      <c r="E82" s="90"/>
      <c r="F82" s="90">
        <f t="shared" si="1"/>
        <v>0</v>
      </c>
      <c r="G82" s="86" t="s">
        <v>658</v>
      </c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  <c r="CW82" s="145"/>
      <c r="CX82" s="145"/>
      <c r="CY82" s="145"/>
      <c r="CZ82" s="145"/>
      <c r="DA82" s="145"/>
      <c r="DB82" s="145"/>
      <c r="DC82" s="145"/>
      <c r="DD82" s="145"/>
      <c r="DE82" s="145"/>
      <c r="DF82" s="145"/>
      <c r="DG82" s="145"/>
      <c r="DH82" s="145"/>
      <c r="DI82" s="145"/>
      <c r="DJ82" s="145"/>
      <c r="DK82" s="145"/>
      <c r="DL82" s="145"/>
      <c r="DM82" s="145"/>
      <c r="DN82" s="145"/>
      <c r="DO82" s="145"/>
      <c r="DP82" s="145"/>
      <c r="DQ82" s="145"/>
      <c r="DR82" s="145"/>
      <c r="DS82" s="145"/>
      <c r="DT82" s="145"/>
      <c r="DU82" s="145"/>
      <c r="DV82" s="145"/>
      <c r="DW82" s="145"/>
      <c r="DX82" s="145"/>
      <c r="DY82" s="145"/>
      <c r="DZ82" s="145"/>
      <c r="EA82" s="145"/>
      <c r="EB82" s="145"/>
      <c r="EC82" s="145"/>
      <c r="ED82" s="145"/>
      <c r="EE82" s="145"/>
      <c r="EF82" s="145"/>
      <c r="EG82" s="145"/>
      <c r="EH82" s="145"/>
      <c r="EI82" s="145"/>
      <c r="EJ82" s="145"/>
      <c r="EK82" s="145"/>
      <c r="EL82" s="145"/>
      <c r="EM82" s="145"/>
      <c r="EN82" s="145"/>
      <c r="EO82" s="145"/>
      <c r="EP82" s="145"/>
      <c r="EQ82" s="145"/>
      <c r="ER82" s="145"/>
      <c r="ES82" s="145"/>
      <c r="ET82" s="145"/>
      <c r="EU82" s="145"/>
      <c r="EV82" s="145"/>
      <c r="EW82" s="145"/>
      <c r="EX82" s="145"/>
      <c r="EY82" s="145"/>
      <c r="EZ82" s="145"/>
      <c r="FA82" s="145"/>
      <c r="FB82" s="145"/>
      <c r="FC82" s="145"/>
      <c r="FD82" s="145"/>
      <c r="FE82" s="145"/>
      <c r="FF82" s="145"/>
      <c r="FG82" s="145"/>
      <c r="FH82" s="145"/>
      <c r="FI82" s="145"/>
      <c r="FJ82" s="145"/>
      <c r="FK82" s="145"/>
      <c r="FL82" s="145"/>
      <c r="FM82" s="145"/>
      <c r="FN82" s="145"/>
      <c r="FO82" s="145"/>
      <c r="FP82" s="145"/>
      <c r="FQ82" s="145"/>
      <c r="FR82" s="145"/>
      <c r="FS82" s="145"/>
      <c r="FT82" s="145"/>
      <c r="FU82" s="145"/>
      <c r="FV82" s="145"/>
      <c r="FW82" s="145"/>
      <c r="FX82" s="145"/>
      <c r="FY82" s="145"/>
      <c r="FZ82" s="145"/>
      <c r="GA82" s="145"/>
      <c r="GB82" s="145"/>
      <c r="GC82" s="145"/>
      <c r="GD82" s="145"/>
      <c r="GE82" s="145"/>
      <c r="GF82" s="145"/>
      <c r="GG82" s="145"/>
      <c r="GH82" s="145"/>
      <c r="GI82" s="145"/>
      <c r="GJ82" s="145"/>
      <c r="GK82" s="145"/>
      <c r="GL82" s="145"/>
      <c r="GM82" s="145"/>
      <c r="GN82" s="145"/>
      <c r="GO82" s="145"/>
      <c r="GP82" s="145"/>
      <c r="GQ82" s="145"/>
      <c r="GR82" s="145"/>
      <c r="GS82" s="145"/>
      <c r="GT82" s="145"/>
      <c r="GU82" s="145"/>
      <c r="GV82" s="145"/>
      <c r="GW82" s="145"/>
      <c r="GX82" s="145"/>
      <c r="GY82" s="145"/>
      <c r="GZ82" s="145"/>
      <c r="HA82" s="145"/>
      <c r="HB82" s="145"/>
      <c r="HC82" s="145"/>
      <c r="HD82" s="145"/>
      <c r="HE82" s="145"/>
      <c r="HF82" s="145"/>
      <c r="HG82" s="145"/>
      <c r="HH82" s="145"/>
      <c r="HI82" s="145"/>
      <c r="HJ82" s="145"/>
      <c r="HK82" s="145"/>
      <c r="HL82" s="145"/>
      <c r="HM82" s="145"/>
      <c r="HN82" s="145"/>
      <c r="HO82" s="145"/>
      <c r="HP82" s="145"/>
      <c r="HQ82" s="145"/>
      <c r="HR82" s="145"/>
      <c r="HS82" s="145"/>
      <c r="HT82" s="145"/>
      <c r="HU82" s="145"/>
    </row>
    <row r="83" spans="1:237" x14ac:dyDescent="0.45">
      <c r="A83" s="102" t="s">
        <v>286</v>
      </c>
      <c r="B83" s="70" t="s">
        <v>155</v>
      </c>
      <c r="C83" s="68" t="s">
        <v>25</v>
      </c>
      <c r="D83" s="72">
        <v>0.56699999999999995</v>
      </c>
      <c r="E83" s="90"/>
      <c r="F83" s="90">
        <f t="shared" si="1"/>
        <v>0</v>
      </c>
      <c r="G83" s="86" t="s">
        <v>662</v>
      </c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  <c r="CW83" s="145"/>
      <c r="CX83" s="145"/>
      <c r="CY83" s="145"/>
      <c r="CZ83" s="145"/>
      <c r="DA83" s="145"/>
      <c r="DB83" s="145"/>
      <c r="DC83" s="145"/>
      <c r="DD83" s="145"/>
      <c r="DE83" s="145"/>
      <c r="DF83" s="145"/>
      <c r="DG83" s="145"/>
      <c r="DH83" s="145"/>
      <c r="DI83" s="145"/>
      <c r="DJ83" s="145"/>
      <c r="DK83" s="145"/>
      <c r="DL83" s="145"/>
      <c r="DM83" s="145"/>
      <c r="DN83" s="145"/>
      <c r="DO83" s="145"/>
      <c r="DP83" s="145"/>
      <c r="DQ83" s="145"/>
      <c r="DR83" s="145"/>
      <c r="DS83" s="145"/>
      <c r="DT83" s="145"/>
      <c r="DU83" s="145"/>
      <c r="DV83" s="145"/>
      <c r="DW83" s="145"/>
      <c r="DX83" s="145"/>
      <c r="DY83" s="145"/>
      <c r="DZ83" s="145"/>
      <c r="EA83" s="145"/>
      <c r="EB83" s="145"/>
      <c r="EC83" s="145"/>
      <c r="ED83" s="145"/>
      <c r="EE83" s="145"/>
      <c r="EF83" s="145"/>
      <c r="EG83" s="145"/>
      <c r="EH83" s="145"/>
      <c r="EI83" s="145"/>
      <c r="EJ83" s="145"/>
      <c r="EK83" s="145"/>
      <c r="EL83" s="145"/>
      <c r="EM83" s="145"/>
      <c r="EN83" s="145"/>
      <c r="EO83" s="145"/>
      <c r="EP83" s="145"/>
      <c r="EQ83" s="145"/>
      <c r="ER83" s="145"/>
      <c r="ES83" s="145"/>
      <c r="ET83" s="145"/>
      <c r="EU83" s="145"/>
      <c r="EV83" s="145"/>
      <c r="EW83" s="145"/>
      <c r="EX83" s="145"/>
      <c r="EY83" s="145"/>
      <c r="EZ83" s="145"/>
      <c r="FA83" s="145"/>
      <c r="FB83" s="145"/>
      <c r="FC83" s="145"/>
      <c r="FD83" s="145"/>
      <c r="FE83" s="145"/>
      <c r="FF83" s="145"/>
      <c r="FG83" s="145"/>
      <c r="FH83" s="145"/>
      <c r="FI83" s="145"/>
      <c r="FJ83" s="145"/>
      <c r="FK83" s="145"/>
      <c r="FL83" s="145"/>
      <c r="FM83" s="145"/>
      <c r="FN83" s="145"/>
      <c r="FO83" s="145"/>
      <c r="FP83" s="145"/>
      <c r="FQ83" s="145"/>
      <c r="FR83" s="145"/>
      <c r="FS83" s="145"/>
      <c r="FT83" s="145"/>
      <c r="FU83" s="145"/>
      <c r="FV83" s="145"/>
      <c r="FW83" s="145"/>
      <c r="FX83" s="145"/>
      <c r="FY83" s="145"/>
      <c r="FZ83" s="145"/>
      <c r="GA83" s="145"/>
      <c r="GB83" s="145"/>
      <c r="GC83" s="145"/>
      <c r="GD83" s="145"/>
      <c r="GE83" s="145"/>
      <c r="GF83" s="145"/>
      <c r="GG83" s="145"/>
      <c r="GH83" s="145"/>
      <c r="GI83" s="145"/>
      <c r="GJ83" s="145"/>
      <c r="GK83" s="145"/>
      <c r="GL83" s="145"/>
      <c r="GM83" s="145"/>
      <c r="GN83" s="145"/>
      <c r="GO83" s="145"/>
      <c r="GP83" s="145"/>
      <c r="GQ83" s="145"/>
      <c r="GR83" s="145"/>
      <c r="GS83" s="145"/>
      <c r="GT83" s="145"/>
      <c r="GU83" s="145"/>
      <c r="GV83" s="145"/>
      <c r="GW83" s="145"/>
      <c r="GX83" s="145"/>
      <c r="GY83" s="145"/>
      <c r="GZ83" s="145"/>
      <c r="HA83" s="145"/>
      <c r="HB83" s="145"/>
      <c r="HC83" s="145"/>
      <c r="HD83" s="145"/>
      <c r="HE83" s="145"/>
      <c r="HF83" s="145"/>
      <c r="HG83" s="145"/>
      <c r="HH83" s="145"/>
      <c r="HI83" s="145"/>
      <c r="HJ83" s="145"/>
      <c r="HK83" s="145"/>
      <c r="HL83" s="145"/>
      <c r="HM83" s="145"/>
      <c r="HN83" s="145"/>
      <c r="HO83" s="145"/>
      <c r="HP83" s="145"/>
      <c r="HQ83" s="145"/>
      <c r="HR83" s="145"/>
      <c r="HS83" s="145"/>
      <c r="HT83" s="145"/>
      <c r="HU83" s="145"/>
    </row>
    <row r="84" spans="1:237" ht="16.5" x14ac:dyDescent="0.45">
      <c r="A84" s="102" t="s">
        <v>210</v>
      </c>
      <c r="B84" s="70" t="s">
        <v>406</v>
      </c>
      <c r="C84" s="68" t="s">
        <v>661</v>
      </c>
      <c r="D84" s="72">
        <v>0.35</v>
      </c>
      <c r="E84" s="90"/>
      <c r="F84" s="90">
        <f t="shared" si="1"/>
        <v>0</v>
      </c>
      <c r="G84" s="86" t="s">
        <v>372</v>
      </c>
    </row>
    <row r="85" spans="1:237" ht="16.5" x14ac:dyDescent="0.45">
      <c r="A85" s="105" t="s">
        <v>211</v>
      </c>
      <c r="B85" s="143" t="s">
        <v>156</v>
      </c>
      <c r="C85" s="106" t="s">
        <v>661</v>
      </c>
      <c r="D85" s="91">
        <v>0.35</v>
      </c>
      <c r="E85" s="90"/>
      <c r="F85" s="90">
        <f t="shared" si="1"/>
        <v>0</v>
      </c>
      <c r="G85" s="86" t="s">
        <v>658</v>
      </c>
    </row>
    <row r="86" spans="1:237" x14ac:dyDescent="0.45">
      <c r="A86" s="105" t="s">
        <v>287</v>
      </c>
      <c r="B86" s="142" t="s">
        <v>155</v>
      </c>
      <c r="C86" s="103" t="s">
        <v>25</v>
      </c>
      <c r="D86" s="104">
        <v>0.54599999999999993</v>
      </c>
      <c r="E86" s="90"/>
      <c r="F86" s="90">
        <f t="shared" si="1"/>
        <v>0</v>
      </c>
      <c r="G86" s="86" t="s">
        <v>662</v>
      </c>
    </row>
    <row r="87" spans="1:237" x14ac:dyDescent="0.45">
      <c r="A87" s="105" t="s">
        <v>288</v>
      </c>
      <c r="B87" s="142" t="s">
        <v>145</v>
      </c>
      <c r="C87" s="103" t="s">
        <v>25</v>
      </c>
      <c r="D87" s="104">
        <v>1.68</v>
      </c>
      <c r="E87" s="90"/>
      <c r="F87" s="90">
        <f t="shared" si="1"/>
        <v>0</v>
      </c>
      <c r="G87" s="86" t="s">
        <v>658</v>
      </c>
    </row>
    <row r="88" spans="1:237" s="93" customFormat="1" ht="16.5" x14ac:dyDescent="0.45">
      <c r="A88" s="94" t="s">
        <v>109</v>
      </c>
      <c r="B88" s="71" t="s">
        <v>407</v>
      </c>
      <c r="C88" s="95" t="s">
        <v>661</v>
      </c>
      <c r="D88" s="72">
        <v>1</v>
      </c>
      <c r="E88" s="90"/>
      <c r="F88" s="90">
        <f t="shared" si="1"/>
        <v>0</v>
      </c>
      <c r="G88" s="86" t="s">
        <v>372</v>
      </c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4"/>
      <c r="BR88" s="144"/>
      <c r="BS88" s="144"/>
      <c r="BT88" s="144"/>
      <c r="BU88" s="144"/>
      <c r="BV88" s="144"/>
      <c r="BW88" s="144"/>
      <c r="BX88" s="144"/>
      <c r="BY88" s="144"/>
      <c r="BZ88" s="144"/>
      <c r="CA88" s="144"/>
      <c r="CB88" s="144"/>
      <c r="CC88" s="144"/>
      <c r="CD88" s="144"/>
      <c r="CE88" s="144"/>
      <c r="CF88" s="144"/>
      <c r="CG88" s="144"/>
      <c r="CH88" s="144"/>
      <c r="CI88" s="144"/>
      <c r="CJ88" s="144"/>
      <c r="CK88" s="144"/>
      <c r="CL88" s="144"/>
      <c r="CM88" s="144"/>
      <c r="CN88" s="144"/>
      <c r="CO88" s="144"/>
      <c r="CP88" s="144"/>
      <c r="CQ88" s="144"/>
      <c r="CR88" s="144"/>
      <c r="CS88" s="144"/>
      <c r="CT88" s="144"/>
      <c r="CU88" s="144"/>
      <c r="CV88" s="144"/>
      <c r="CW88" s="144"/>
      <c r="CX88" s="144"/>
      <c r="CY88" s="144"/>
      <c r="CZ88" s="144"/>
      <c r="DA88" s="144"/>
      <c r="DB88" s="144"/>
      <c r="DC88" s="144"/>
      <c r="DD88" s="144"/>
      <c r="DE88" s="144"/>
      <c r="DF88" s="144"/>
      <c r="DG88" s="144"/>
      <c r="DH88" s="144"/>
      <c r="DI88" s="144"/>
      <c r="DJ88" s="144"/>
      <c r="DK88" s="144"/>
      <c r="DL88" s="144"/>
      <c r="DM88" s="144"/>
      <c r="DN88" s="144"/>
      <c r="DO88" s="144"/>
      <c r="DP88" s="144"/>
      <c r="DQ88" s="144"/>
      <c r="DR88" s="144"/>
      <c r="DS88" s="144"/>
      <c r="DT88" s="144"/>
      <c r="DU88" s="144"/>
      <c r="DV88" s="144"/>
      <c r="DW88" s="144"/>
      <c r="DX88" s="144"/>
      <c r="DY88" s="144"/>
      <c r="DZ88" s="144"/>
      <c r="EA88" s="144"/>
      <c r="EB88" s="144"/>
      <c r="EC88" s="144"/>
      <c r="ED88" s="144"/>
      <c r="EE88" s="144"/>
      <c r="EF88" s="144"/>
      <c r="EG88" s="144"/>
      <c r="EH88" s="144"/>
      <c r="EI88" s="144"/>
      <c r="EJ88" s="144"/>
      <c r="EK88" s="144"/>
      <c r="EL88" s="144"/>
      <c r="EM88" s="144"/>
      <c r="EN88" s="144"/>
      <c r="EO88" s="144"/>
      <c r="EP88" s="144"/>
      <c r="EQ88" s="144"/>
      <c r="ER88" s="144"/>
      <c r="ES88" s="144"/>
      <c r="ET88" s="144"/>
      <c r="EU88" s="144"/>
      <c r="EV88" s="144"/>
      <c r="EW88" s="144"/>
      <c r="EX88" s="144"/>
      <c r="EY88" s="144"/>
      <c r="EZ88" s="144"/>
      <c r="FA88" s="144"/>
      <c r="FB88" s="144"/>
      <c r="FC88" s="144"/>
      <c r="FD88" s="144"/>
      <c r="FE88" s="144"/>
      <c r="FF88" s="144"/>
      <c r="FG88" s="144"/>
      <c r="FH88" s="144"/>
      <c r="FI88" s="144"/>
      <c r="FJ88" s="144"/>
      <c r="FK88" s="144"/>
      <c r="FL88" s="144"/>
      <c r="FM88" s="144"/>
      <c r="FN88" s="144"/>
      <c r="FO88" s="144"/>
      <c r="FP88" s="144"/>
      <c r="FQ88" s="144"/>
      <c r="FR88" s="144"/>
      <c r="FS88" s="144"/>
      <c r="FT88" s="144"/>
      <c r="FU88" s="144"/>
      <c r="FV88" s="144"/>
      <c r="FW88" s="144"/>
      <c r="FX88" s="144"/>
      <c r="FY88" s="144"/>
      <c r="FZ88" s="144"/>
      <c r="GA88" s="144"/>
      <c r="GB88" s="144"/>
      <c r="GC88" s="144"/>
      <c r="GD88" s="144"/>
      <c r="GE88" s="144"/>
      <c r="GF88" s="144"/>
      <c r="GG88" s="144"/>
      <c r="GH88" s="144"/>
      <c r="GI88" s="144"/>
      <c r="GJ88" s="144"/>
      <c r="GK88" s="144"/>
      <c r="GL88" s="144"/>
      <c r="GM88" s="144"/>
      <c r="GN88" s="144"/>
      <c r="GO88" s="144"/>
      <c r="GP88" s="144"/>
      <c r="GQ88" s="144"/>
      <c r="GR88" s="144"/>
      <c r="GS88" s="144"/>
      <c r="GT88" s="144"/>
      <c r="GU88" s="144"/>
      <c r="GV88" s="144"/>
      <c r="GW88" s="144"/>
      <c r="GX88" s="144"/>
      <c r="GY88" s="144"/>
      <c r="GZ88" s="144"/>
      <c r="HA88" s="144"/>
      <c r="HB88" s="144"/>
      <c r="HC88" s="144"/>
      <c r="HD88" s="144"/>
      <c r="HE88" s="144"/>
      <c r="HF88" s="144"/>
      <c r="HG88" s="144"/>
      <c r="HH88" s="144"/>
      <c r="HI88" s="144"/>
      <c r="HJ88" s="144"/>
      <c r="HK88" s="144"/>
      <c r="HL88" s="144"/>
      <c r="HM88" s="144"/>
      <c r="HN88" s="144"/>
      <c r="HO88" s="144"/>
      <c r="HP88" s="144"/>
      <c r="HQ88" s="144"/>
      <c r="HR88" s="144"/>
      <c r="HS88" s="144"/>
      <c r="HT88" s="144"/>
      <c r="HU88" s="144"/>
      <c r="HV88" s="144"/>
      <c r="HW88" s="144"/>
      <c r="HX88" s="144"/>
      <c r="HY88" s="144"/>
      <c r="HZ88" s="144"/>
      <c r="IA88" s="144"/>
    </row>
    <row r="89" spans="1:237" s="93" customFormat="1" x14ac:dyDescent="0.45">
      <c r="A89" s="94" t="s">
        <v>110</v>
      </c>
      <c r="B89" s="71" t="s">
        <v>404</v>
      </c>
      <c r="C89" s="95" t="s">
        <v>25</v>
      </c>
      <c r="D89" s="72">
        <v>0.251</v>
      </c>
      <c r="E89" s="90"/>
      <c r="F89" s="90">
        <f t="shared" si="1"/>
        <v>0</v>
      </c>
      <c r="G89" s="86" t="s">
        <v>658</v>
      </c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/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/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/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44"/>
      <c r="GF89" s="144"/>
      <c r="GG89" s="144"/>
      <c r="GH89" s="144"/>
      <c r="GI89" s="144"/>
      <c r="GJ89" s="144"/>
      <c r="GK89" s="144"/>
      <c r="GL89" s="144"/>
      <c r="GM89" s="144"/>
      <c r="GN89" s="144"/>
      <c r="GO89" s="144"/>
      <c r="GP89" s="144"/>
      <c r="GQ89" s="144"/>
      <c r="GR89" s="144"/>
      <c r="GS89" s="144"/>
      <c r="GT89" s="144"/>
      <c r="GU89" s="144"/>
      <c r="GV89" s="144"/>
      <c r="GW89" s="144"/>
      <c r="GX89" s="144"/>
      <c r="GY89" s="144"/>
      <c r="GZ89" s="144"/>
      <c r="HA89" s="144"/>
      <c r="HB89" s="144"/>
      <c r="HC89" s="144"/>
      <c r="HD89" s="144"/>
      <c r="HE89" s="144"/>
      <c r="HF89" s="144"/>
      <c r="HG89" s="144"/>
      <c r="HH89" s="144"/>
      <c r="HI89" s="144"/>
      <c r="HJ89" s="144"/>
      <c r="HK89" s="144"/>
      <c r="HL89" s="144"/>
      <c r="HM89" s="144"/>
      <c r="HN89" s="144"/>
      <c r="HO89" s="144"/>
      <c r="HP89" s="144"/>
      <c r="HQ89" s="144"/>
      <c r="HR89" s="144"/>
      <c r="HS89" s="144"/>
      <c r="HT89" s="144"/>
      <c r="HU89" s="144"/>
      <c r="HV89" s="144"/>
      <c r="HW89" s="144"/>
      <c r="HX89" s="144"/>
      <c r="HY89" s="144"/>
      <c r="HZ89" s="144"/>
      <c r="IA89" s="144"/>
    </row>
    <row r="90" spans="1:237" s="93" customFormat="1" x14ac:dyDescent="0.45">
      <c r="A90" s="94" t="s">
        <v>289</v>
      </c>
      <c r="B90" s="71" t="s">
        <v>157</v>
      </c>
      <c r="C90" s="95" t="s">
        <v>25</v>
      </c>
      <c r="D90" s="72">
        <v>2.7000000000000003E-2</v>
      </c>
      <c r="E90" s="90"/>
      <c r="F90" s="90">
        <f t="shared" si="1"/>
        <v>0</v>
      </c>
      <c r="G90" s="86" t="s">
        <v>658</v>
      </c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4"/>
      <c r="CQ90" s="144"/>
      <c r="CR90" s="144"/>
      <c r="CS90" s="144"/>
      <c r="CT90" s="144"/>
      <c r="CU90" s="144"/>
      <c r="CV90" s="144"/>
      <c r="CW90" s="144"/>
      <c r="CX90" s="144"/>
      <c r="CY90" s="144"/>
      <c r="CZ90" s="144"/>
      <c r="DA90" s="144"/>
      <c r="DB90" s="144"/>
      <c r="DC90" s="144"/>
      <c r="DD90" s="144"/>
      <c r="DE90" s="144"/>
      <c r="DF90" s="144"/>
      <c r="DG90" s="144"/>
      <c r="DH90" s="144"/>
      <c r="DI90" s="144"/>
      <c r="DJ90" s="144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144"/>
      <c r="DV90" s="144"/>
      <c r="DW90" s="144"/>
      <c r="DX90" s="144"/>
      <c r="DY90" s="144"/>
      <c r="DZ90" s="144"/>
      <c r="EA90" s="144"/>
      <c r="EB90" s="144"/>
      <c r="EC90" s="144"/>
      <c r="ED90" s="144"/>
      <c r="EE90" s="144"/>
      <c r="EF90" s="144"/>
      <c r="EG90" s="144"/>
      <c r="EH90" s="144"/>
      <c r="EI90" s="144"/>
      <c r="EJ90" s="144"/>
      <c r="EK90" s="144"/>
      <c r="EL90" s="144"/>
      <c r="EM90" s="144"/>
      <c r="EN90" s="144"/>
      <c r="EO90" s="144"/>
      <c r="EP90" s="144"/>
      <c r="EQ90" s="144"/>
      <c r="ER90" s="144"/>
      <c r="ES90" s="144"/>
      <c r="ET90" s="144"/>
      <c r="EU90" s="144"/>
      <c r="EV90" s="144"/>
      <c r="EW90" s="144"/>
      <c r="EX90" s="144"/>
      <c r="EY90" s="144"/>
      <c r="EZ90" s="144"/>
      <c r="FA90" s="144"/>
      <c r="FB90" s="144"/>
      <c r="FC90" s="144"/>
      <c r="FD90" s="144"/>
      <c r="FE90" s="144"/>
      <c r="FF90" s="144"/>
      <c r="FG90" s="144"/>
      <c r="FH90" s="144"/>
      <c r="FI90" s="144"/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4"/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4"/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</row>
    <row r="91" spans="1:237" s="93" customFormat="1" x14ac:dyDescent="0.45">
      <c r="A91" s="110" t="s">
        <v>111</v>
      </c>
      <c r="B91" s="71" t="s">
        <v>246</v>
      </c>
      <c r="C91" s="95" t="s">
        <v>78</v>
      </c>
      <c r="D91" s="32">
        <v>6</v>
      </c>
      <c r="E91" s="90"/>
      <c r="F91" s="90">
        <f t="shared" si="1"/>
        <v>0</v>
      </c>
      <c r="G91" s="86" t="s">
        <v>372</v>
      </c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4"/>
      <c r="BR91" s="144"/>
      <c r="BS91" s="144"/>
      <c r="BT91" s="144"/>
      <c r="BU91" s="144"/>
      <c r="BV91" s="144"/>
      <c r="BW91" s="144"/>
      <c r="BX91" s="144"/>
      <c r="BY91" s="144"/>
      <c r="BZ91" s="144"/>
      <c r="CA91" s="144"/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4"/>
      <c r="CQ91" s="144"/>
      <c r="CR91" s="144"/>
      <c r="CS91" s="144"/>
      <c r="CT91" s="144"/>
      <c r="CU91" s="144"/>
      <c r="CV91" s="144"/>
      <c r="CW91" s="144"/>
      <c r="CX91" s="144"/>
      <c r="CY91" s="144"/>
      <c r="CZ91" s="144"/>
      <c r="DA91" s="144"/>
      <c r="DB91" s="144"/>
      <c r="DC91" s="144"/>
      <c r="DD91" s="144"/>
      <c r="DE91" s="144"/>
      <c r="DF91" s="144"/>
      <c r="DG91" s="144"/>
      <c r="DH91" s="144"/>
      <c r="DI91" s="144"/>
      <c r="DJ91" s="144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44"/>
      <c r="DV91" s="144"/>
      <c r="DW91" s="144"/>
      <c r="DX91" s="144"/>
      <c r="DY91" s="144"/>
      <c r="DZ91" s="144"/>
      <c r="EA91" s="144"/>
      <c r="EB91" s="144"/>
      <c r="EC91" s="144"/>
      <c r="ED91" s="144"/>
      <c r="EE91" s="144"/>
      <c r="EF91" s="144"/>
      <c r="EG91" s="144"/>
      <c r="EH91" s="144"/>
      <c r="EI91" s="144"/>
      <c r="EJ91" s="144"/>
      <c r="EK91" s="144"/>
      <c r="EL91" s="144"/>
      <c r="EM91" s="144"/>
      <c r="EN91" s="144"/>
      <c r="EO91" s="144"/>
      <c r="EP91" s="144"/>
      <c r="EQ91" s="144"/>
      <c r="ER91" s="144"/>
      <c r="ES91" s="144"/>
      <c r="ET91" s="144"/>
      <c r="EU91" s="144"/>
      <c r="EV91" s="144"/>
      <c r="EW91" s="144"/>
      <c r="EX91" s="144"/>
      <c r="EY91" s="144"/>
      <c r="EZ91" s="144"/>
      <c r="FA91" s="144"/>
      <c r="FB91" s="144"/>
      <c r="FC91" s="144"/>
      <c r="FD91" s="144"/>
      <c r="FE91" s="144"/>
      <c r="FF91" s="144"/>
      <c r="FG91" s="144"/>
      <c r="FH91" s="144"/>
      <c r="FI91" s="144"/>
      <c r="FJ91" s="144"/>
      <c r="FK91" s="144"/>
      <c r="FL91" s="144"/>
      <c r="FM91" s="144"/>
      <c r="FN91" s="144"/>
      <c r="FO91" s="144"/>
      <c r="FP91" s="144"/>
      <c r="FQ91" s="144"/>
      <c r="FR91" s="144"/>
      <c r="FS91" s="144"/>
      <c r="FT91" s="144"/>
      <c r="FU91" s="144"/>
      <c r="FV91" s="144"/>
      <c r="FW91" s="144"/>
      <c r="FX91" s="144"/>
      <c r="FY91" s="144"/>
      <c r="FZ91" s="144"/>
      <c r="GA91" s="144"/>
      <c r="GB91" s="144"/>
      <c r="GC91" s="144"/>
      <c r="GD91" s="144"/>
      <c r="GE91" s="144"/>
      <c r="GF91" s="144"/>
      <c r="GG91" s="144"/>
      <c r="GH91" s="144"/>
      <c r="GI91" s="144"/>
      <c r="GJ91" s="144"/>
      <c r="GK91" s="144"/>
      <c r="GL91" s="144"/>
      <c r="GM91" s="144"/>
      <c r="GN91" s="144"/>
      <c r="GO91" s="144"/>
      <c r="GP91" s="144"/>
      <c r="GQ91" s="144"/>
      <c r="GR91" s="144"/>
      <c r="GS91" s="144"/>
      <c r="GT91" s="144"/>
      <c r="GU91" s="144"/>
      <c r="GV91" s="144"/>
      <c r="GW91" s="144"/>
      <c r="GX91" s="144"/>
      <c r="GY91" s="144"/>
      <c r="GZ91" s="144"/>
      <c r="HA91" s="144"/>
      <c r="HB91" s="144"/>
      <c r="HC91" s="144"/>
      <c r="HD91" s="144"/>
      <c r="HE91" s="144"/>
      <c r="HF91" s="144"/>
      <c r="HG91" s="144"/>
      <c r="HH91" s="144"/>
      <c r="HI91" s="144"/>
      <c r="HJ91" s="144"/>
      <c r="HK91" s="144"/>
      <c r="HL91" s="144"/>
      <c r="HM91" s="144"/>
      <c r="HN91" s="144"/>
      <c r="HO91" s="144"/>
      <c r="HP91" s="144"/>
      <c r="HQ91" s="144"/>
      <c r="HR91" s="144"/>
      <c r="HS91" s="144"/>
      <c r="HT91" s="144"/>
      <c r="HU91" s="144"/>
      <c r="HV91" s="144"/>
      <c r="HW91" s="144"/>
      <c r="HX91" s="144"/>
      <c r="HY91" s="144"/>
      <c r="HZ91" s="144"/>
      <c r="IA91" s="144"/>
      <c r="IB91" s="144"/>
      <c r="IC91" s="144"/>
    </row>
    <row r="92" spans="1:237" s="93" customFormat="1" x14ac:dyDescent="0.45">
      <c r="A92" s="110" t="s">
        <v>100</v>
      </c>
      <c r="B92" s="71" t="s">
        <v>179</v>
      </c>
      <c r="C92" s="95" t="s">
        <v>8</v>
      </c>
      <c r="D92" s="32">
        <v>0.10920000000000001</v>
      </c>
      <c r="E92" s="90"/>
      <c r="F92" s="90">
        <f t="shared" si="1"/>
        <v>0</v>
      </c>
      <c r="G92" s="86" t="s">
        <v>658</v>
      </c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44"/>
      <c r="CD92" s="144"/>
      <c r="CE92" s="144"/>
      <c r="CF92" s="144"/>
      <c r="CG92" s="144"/>
      <c r="CH92" s="144"/>
      <c r="CI92" s="144"/>
      <c r="CJ92" s="144"/>
      <c r="CK92" s="144"/>
      <c r="CL92" s="144"/>
      <c r="CM92" s="144"/>
      <c r="CN92" s="144"/>
      <c r="CO92" s="144"/>
      <c r="CP92" s="144"/>
      <c r="CQ92" s="144"/>
      <c r="CR92" s="144"/>
      <c r="CS92" s="144"/>
      <c r="CT92" s="144"/>
      <c r="CU92" s="144"/>
      <c r="CV92" s="144"/>
      <c r="CW92" s="144"/>
      <c r="CX92" s="144"/>
      <c r="CY92" s="144"/>
      <c r="CZ92" s="144"/>
      <c r="DA92" s="144"/>
      <c r="DB92" s="144"/>
      <c r="DC92" s="144"/>
      <c r="DD92" s="144"/>
      <c r="DE92" s="144"/>
      <c r="DF92" s="144"/>
      <c r="DG92" s="144"/>
      <c r="DH92" s="144"/>
      <c r="DI92" s="144"/>
      <c r="DJ92" s="144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44"/>
      <c r="DV92" s="144"/>
      <c r="DW92" s="144"/>
      <c r="DX92" s="144"/>
      <c r="DY92" s="144"/>
      <c r="DZ92" s="144"/>
      <c r="EA92" s="144"/>
      <c r="EB92" s="144"/>
      <c r="EC92" s="144"/>
      <c r="ED92" s="144"/>
      <c r="EE92" s="144"/>
      <c r="EF92" s="144"/>
      <c r="EG92" s="144"/>
      <c r="EH92" s="144"/>
      <c r="EI92" s="144"/>
      <c r="EJ92" s="144"/>
      <c r="EK92" s="144"/>
      <c r="EL92" s="144"/>
      <c r="EM92" s="144"/>
      <c r="EN92" s="144"/>
      <c r="EO92" s="144"/>
      <c r="EP92" s="144"/>
      <c r="EQ92" s="144"/>
      <c r="ER92" s="144"/>
      <c r="ES92" s="144"/>
      <c r="ET92" s="144"/>
      <c r="EU92" s="144"/>
      <c r="EV92" s="144"/>
      <c r="EW92" s="144"/>
      <c r="EX92" s="144"/>
      <c r="EY92" s="144"/>
      <c r="EZ92" s="144"/>
      <c r="FA92" s="144"/>
      <c r="FB92" s="144"/>
      <c r="FC92" s="144"/>
      <c r="FD92" s="144"/>
      <c r="FE92" s="144"/>
      <c r="FF92" s="144"/>
      <c r="FG92" s="144"/>
      <c r="FH92" s="144"/>
      <c r="FI92" s="144"/>
      <c r="FJ92" s="144"/>
      <c r="FK92" s="144"/>
      <c r="FL92" s="144"/>
      <c r="FM92" s="144"/>
      <c r="FN92" s="144"/>
      <c r="FO92" s="144"/>
      <c r="FP92" s="144"/>
      <c r="FQ92" s="144"/>
      <c r="FR92" s="144"/>
      <c r="FS92" s="144"/>
      <c r="FT92" s="144"/>
      <c r="FU92" s="144"/>
      <c r="FV92" s="144"/>
      <c r="FW92" s="144"/>
      <c r="FX92" s="144"/>
      <c r="FY92" s="144"/>
      <c r="FZ92" s="144"/>
      <c r="GA92" s="144"/>
      <c r="GB92" s="144"/>
      <c r="GC92" s="144"/>
      <c r="GD92" s="144"/>
      <c r="GE92" s="144"/>
      <c r="GF92" s="144"/>
      <c r="GG92" s="144"/>
      <c r="GH92" s="144"/>
      <c r="GI92" s="144"/>
      <c r="GJ92" s="144"/>
      <c r="GK92" s="144"/>
      <c r="GL92" s="144"/>
      <c r="GM92" s="144"/>
      <c r="GN92" s="144"/>
      <c r="GO92" s="144"/>
      <c r="GP92" s="144"/>
      <c r="GQ92" s="144"/>
      <c r="GR92" s="144"/>
      <c r="GS92" s="144"/>
      <c r="GT92" s="144"/>
      <c r="GU92" s="144"/>
      <c r="GV92" s="144"/>
      <c r="GW92" s="144"/>
      <c r="GX92" s="144"/>
      <c r="GY92" s="144"/>
      <c r="GZ92" s="144"/>
      <c r="HA92" s="144"/>
      <c r="HB92" s="144"/>
      <c r="HC92" s="144"/>
      <c r="HD92" s="144"/>
      <c r="HE92" s="144"/>
      <c r="HF92" s="144"/>
      <c r="HG92" s="144"/>
      <c r="HH92" s="144"/>
      <c r="HI92" s="144"/>
      <c r="HJ92" s="144"/>
      <c r="HK92" s="144"/>
      <c r="HL92" s="144"/>
      <c r="HM92" s="144"/>
      <c r="HN92" s="144"/>
      <c r="HO92" s="144"/>
      <c r="HP92" s="144"/>
      <c r="HQ92" s="144"/>
      <c r="HR92" s="144"/>
      <c r="HS92" s="144"/>
      <c r="HT92" s="144"/>
      <c r="HU92" s="144"/>
      <c r="HV92" s="144"/>
      <c r="HW92" s="144"/>
      <c r="HX92" s="144"/>
      <c r="HY92" s="144"/>
      <c r="HZ92" s="144"/>
      <c r="IA92" s="144"/>
      <c r="IB92" s="144"/>
      <c r="IC92" s="144"/>
    </row>
    <row r="93" spans="1:237" ht="16.5" x14ac:dyDescent="0.45">
      <c r="A93" s="102" t="s">
        <v>212</v>
      </c>
      <c r="B93" s="70" t="s">
        <v>247</v>
      </c>
      <c r="C93" s="68" t="s">
        <v>661</v>
      </c>
      <c r="D93" s="72">
        <v>6</v>
      </c>
      <c r="E93" s="90"/>
      <c r="F93" s="90">
        <f t="shared" si="1"/>
        <v>0</v>
      </c>
      <c r="G93" s="86" t="s">
        <v>372</v>
      </c>
    </row>
    <row r="94" spans="1:237" x14ac:dyDescent="0.45">
      <c r="A94" s="102" t="s">
        <v>213</v>
      </c>
      <c r="B94" s="70" t="s">
        <v>163</v>
      </c>
      <c r="C94" s="68" t="s">
        <v>25</v>
      </c>
      <c r="D94" s="72">
        <v>3.7800000000000002</v>
      </c>
      <c r="E94" s="90"/>
      <c r="F94" s="90">
        <f t="shared" si="1"/>
        <v>0</v>
      </c>
      <c r="G94" s="86" t="s">
        <v>658</v>
      </c>
    </row>
    <row r="95" spans="1:237" x14ac:dyDescent="0.45">
      <c r="A95" s="102" t="s">
        <v>290</v>
      </c>
      <c r="B95" s="70" t="s">
        <v>164</v>
      </c>
      <c r="C95" s="68" t="s">
        <v>25</v>
      </c>
      <c r="D95" s="72">
        <v>3.3000000000000003</v>
      </c>
      <c r="E95" s="90"/>
      <c r="F95" s="90">
        <f t="shared" si="1"/>
        <v>0</v>
      </c>
      <c r="G95" s="86" t="s">
        <v>658</v>
      </c>
    </row>
    <row r="96" spans="1:237" ht="16.5" x14ac:dyDescent="0.45">
      <c r="A96" s="102" t="s">
        <v>112</v>
      </c>
      <c r="B96" s="70" t="s">
        <v>408</v>
      </c>
      <c r="C96" s="68" t="s">
        <v>661</v>
      </c>
      <c r="D96" s="72">
        <v>22</v>
      </c>
      <c r="E96" s="90"/>
      <c r="F96" s="90">
        <f t="shared" si="1"/>
        <v>0</v>
      </c>
      <c r="G96" s="86" t="s">
        <v>372</v>
      </c>
    </row>
    <row r="97" spans="1:237" x14ac:dyDescent="0.45">
      <c r="A97" s="102" t="s">
        <v>113</v>
      </c>
      <c r="B97" s="70" t="s">
        <v>160</v>
      </c>
      <c r="C97" s="68" t="s">
        <v>8</v>
      </c>
      <c r="D97" s="72">
        <v>0.34760000000000002</v>
      </c>
      <c r="E97" s="90"/>
      <c r="F97" s="90">
        <f t="shared" si="1"/>
        <v>0</v>
      </c>
      <c r="G97" s="86" t="s">
        <v>658</v>
      </c>
    </row>
    <row r="98" spans="1:237" ht="16.5" x14ac:dyDescent="0.45">
      <c r="A98" s="102" t="s">
        <v>114</v>
      </c>
      <c r="B98" s="70" t="s">
        <v>409</v>
      </c>
      <c r="C98" s="68" t="s">
        <v>661</v>
      </c>
      <c r="D98" s="72">
        <v>22</v>
      </c>
      <c r="E98" s="90"/>
      <c r="F98" s="90">
        <f t="shared" si="1"/>
        <v>0</v>
      </c>
      <c r="G98" s="86" t="s">
        <v>372</v>
      </c>
    </row>
    <row r="99" spans="1:237" x14ac:dyDescent="0.45">
      <c r="A99" s="102" t="s">
        <v>115</v>
      </c>
      <c r="B99" s="70" t="s">
        <v>163</v>
      </c>
      <c r="C99" s="68" t="s">
        <v>25</v>
      </c>
      <c r="D99" s="72">
        <v>13.86</v>
      </c>
      <c r="E99" s="90"/>
      <c r="F99" s="90">
        <f t="shared" si="1"/>
        <v>0</v>
      </c>
      <c r="G99" s="86" t="s">
        <v>658</v>
      </c>
    </row>
    <row r="100" spans="1:237" x14ac:dyDescent="0.45">
      <c r="A100" s="102" t="s">
        <v>291</v>
      </c>
      <c r="B100" s="70" t="s">
        <v>164</v>
      </c>
      <c r="C100" s="68" t="s">
        <v>25</v>
      </c>
      <c r="D100" s="72">
        <v>11.22</v>
      </c>
      <c r="E100" s="90"/>
      <c r="F100" s="90">
        <f t="shared" si="1"/>
        <v>0</v>
      </c>
      <c r="G100" s="86" t="s">
        <v>658</v>
      </c>
    </row>
    <row r="101" spans="1:237" s="100" customFormat="1" x14ac:dyDescent="0.45">
      <c r="A101" s="101" t="s">
        <v>116</v>
      </c>
      <c r="B101" s="141" t="s">
        <v>410</v>
      </c>
      <c r="C101" s="99" t="s">
        <v>78</v>
      </c>
      <c r="D101" s="72">
        <v>28</v>
      </c>
      <c r="E101" s="90"/>
      <c r="F101" s="90">
        <f t="shared" si="1"/>
        <v>0</v>
      </c>
      <c r="G101" s="86" t="s">
        <v>372</v>
      </c>
    </row>
    <row r="102" spans="1:237" s="100" customFormat="1" x14ac:dyDescent="0.45">
      <c r="A102" s="101" t="s">
        <v>117</v>
      </c>
      <c r="B102" s="140" t="s">
        <v>411</v>
      </c>
      <c r="C102" s="99" t="s">
        <v>78</v>
      </c>
      <c r="D102" s="72">
        <v>28.28</v>
      </c>
      <c r="E102" s="90"/>
      <c r="F102" s="90">
        <f t="shared" si="1"/>
        <v>0</v>
      </c>
      <c r="G102" s="86" t="s">
        <v>658</v>
      </c>
    </row>
    <row r="103" spans="1:237" s="100" customFormat="1" x14ac:dyDescent="0.45">
      <c r="A103" s="101" t="s">
        <v>151</v>
      </c>
      <c r="B103" s="140" t="s">
        <v>173</v>
      </c>
      <c r="C103" s="99" t="s">
        <v>25</v>
      </c>
      <c r="D103" s="72">
        <v>2.2999999999999998</v>
      </c>
      <c r="E103" s="90"/>
      <c r="F103" s="90">
        <f t="shared" si="1"/>
        <v>0</v>
      </c>
      <c r="G103" s="86" t="s">
        <v>658</v>
      </c>
    </row>
    <row r="104" spans="1:237" s="100" customFormat="1" x14ac:dyDescent="0.45">
      <c r="A104" s="101" t="s">
        <v>292</v>
      </c>
      <c r="B104" s="140" t="s">
        <v>175</v>
      </c>
      <c r="C104" s="99" t="s">
        <v>25</v>
      </c>
      <c r="D104" s="72">
        <v>140</v>
      </c>
      <c r="E104" s="90"/>
      <c r="F104" s="90">
        <f t="shared" si="1"/>
        <v>0</v>
      </c>
      <c r="G104" s="86" t="s">
        <v>658</v>
      </c>
    </row>
    <row r="105" spans="1:237" ht="16.5" x14ac:dyDescent="0.45">
      <c r="A105" s="102" t="s">
        <v>118</v>
      </c>
      <c r="B105" s="70" t="s">
        <v>412</v>
      </c>
      <c r="C105" s="68" t="s">
        <v>661</v>
      </c>
      <c r="D105" s="72">
        <v>28</v>
      </c>
      <c r="E105" s="90"/>
      <c r="F105" s="90">
        <f t="shared" si="1"/>
        <v>0</v>
      </c>
      <c r="G105" s="86" t="s">
        <v>372</v>
      </c>
    </row>
    <row r="106" spans="1:237" ht="16.5" x14ac:dyDescent="0.45">
      <c r="A106" s="102" t="s">
        <v>119</v>
      </c>
      <c r="B106" s="70" t="s">
        <v>176</v>
      </c>
      <c r="C106" s="68" t="s">
        <v>661</v>
      </c>
      <c r="D106" s="72">
        <v>28</v>
      </c>
      <c r="E106" s="90"/>
      <c r="F106" s="90">
        <f t="shared" si="1"/>
        <v>0</v>
      </c>
      <c r="G106" s="86" t="s">
        <v>658</v>
      </c>
    </row>
    <row r="107" spans="1:237" s="93" customFormat="1" x14ac:dyDescent="0.45">
      <c r="A107" s="110" t="s">
        <v>120</v>
      </c>
      <c r="B107" s="70" t="s">
        <v>180</v>
      </c>
      <c r="C107" s="95" t="s">
        <v>78</v>
      </c>
      <c r="D107" s="72">
        <v>38</v>
      </c>
      <c r="E107" s="90"/>
      <c r="F107" s="90">
        <f t="shared" si="1"/>
        <v>0</v>
      </c>
      <c r="G107" s="86" t="s">
        <v>372</v>
      </c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44"/>
      <c r="CZ107" s="144"/>
      <c r="DA107" s="144"/>
      <c r="DB107" s="144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4"/>
      <c r="DO107" s="144"/>
      <c r="DP107" s="144"/>
      <c r="DQ107" s="144"/>
      <c r="DR107" s="144"/>
      <c r="DS107" s="144"/>
      <c r="DT107" s="144"/>
      <c r="DU107" s="144"/>
      <c r="DV107" s="144"/>
      <c r="DW107" s="144"/>
      <c r="DX107" s="144"/>
      <c r="DY107" s="144"/>
      <c r="DZ107" s="144"/>
      <c r="EA107" s="144"/>
      <c r="EB107" s="144"/>
      <c r="EC107" s="144"/>
      <c r="ED107" s="144"/>
      <c r="EE107" s="144"/>
      <c r="EF107" s="144"/>
      <c r="EG107" s="144"/>
      <c r="EH107" s="144"/>
      <c r="EI107" s="144"/>
      <c r="EJ107" s="144"/>
      <c r="EK107" s="144"/>
      <c r="EL107" s="144"/>
      <c r="EM107" s="144"/>
      <c r="EN107" s="144"/>
      <c r="EO107" s="144"/>
      <c r="EP107" s="144"/>
      <c r="EQ107" s="144"/>
      <c r="ER107" s="144"/>
      <c r="ES107" s="144"/>
      <c r="ET107" s="144"/>
      <c r="EU107" s="144"/>
      <c r="EV107" s="144"/>
      <c r="EW107" s="144"/>
      <c r="EX107" s="144"/>
      <c r="EY107" s="144"/>
      <c r="EZ107" s="144"/>
      <c r="FA107" s="144"/>
      <c r="FB107" s="144"/>
      <c r="FC107" s="144"/>
      <c r="FD107" s="144"/>
      <c r="FE107" s="144"/>
      <c r="FF107" s="144"/>
      <c r="FG107" s="144"/>
      <c r="FH107" s="144"/>
      <c r="FI107" s="144"/>
      <c r="FJ107" s="144"/>
      <c r="FK107" s="144"/>
      <c r="FL107" s="144"/>
      <c r="FM107" s="144"/>
      <c r="FN107" s="144"/>
      <c r="FO107" s="144"/>
      <c r="FP107" s="144"/>
      <c r="FQ107" s="144"/>
      <c r="FR107" s="144"/>
      <c r="FS107" s="144"/>
      <c r="FT107" s="144"/>
      <c r="FU107" s="144"/>
      <c r="FV107" s="144"/>
      <c r="FW107" s="144"/>
      <c r="FX107" s="144"/>
      <c r="FY107" s="144"/>
      <c r="FZ107" s="144"/>
      <c r="GA107" s="144"/>
      <c r="GB107" s="144"/>
      <c r="GC107" s="144"/>
      <c r="GD107" s="144"/>
      <c r="GE107" s="144"/>
      <c r="GF107" s="144"/>
      <c r="GG107" s="144"/>
      <c r="GH107" s="144"/>
      <c r="GI107" s="144"/>
      <c r="GJ107" s="144"/>
      <c r="GK107" s="144"/>
      <c r="GL107" s="144"/>
      <c r="GM107" s="144"/>
      <c r="GN107" s="144"/>
      <c r="GO107" s="144"/>
      <c r="GP107" s="144"/>
      <c r="GQ107" s="144"/>
      <c r="GR107" s="144"/>
      <c r="GS107" s="144"/>
      <c r="GT107" s="144"/>
      <c r="GU107" s="144"/>
      <c r="GV107" s="144"/>
      <c r="GW107" s="144"/>
      <c r="GX107" s="144"/>
      <c r="GY107" s="144"/>
      <c r="GZ107" s="144"/>
      <c r="HA107" s="144"/>
      <c r="HB107" s="144"/>
      <c r="HC107" s="144"/>
      <c r="HD107" s="144"/>
      <c r="HE107" s="144"/>
      <c r="HF107" s="144"/>
      <c r="HG107" s="144"/>
      <c r="HH107" s="144"/>
      <c r="HI107" s="144"/>
      <c r="HJ107" s="144"/>
      <c r="HK107" s="144"/>
      <c r="HL107" s="144"/>
      <c r="HM107" s="144"/>
      <c r="HN107" s="144"/>
      <c r="HO107" s="144"/>
      <c r="HP107" s="144"/>
      <c r="HQ107" s="144"/>
      <c r="HR107" s="144"/>
      <c r="HS107" s="144"/>
      <c r="HT107" s="144"/>
      <c r="HU107" s="144"/>
      <c r="HV107" s="144"/>
      <c r="HW107" s="144"/>
      <c r="HX107" s="144"/>
      <c r="HY107" s="144"/>
    </row>
    <row r="108" spans="1:237" s="93" customFormat="1" x14ac:dyDescent="0.45">
      <c r="A108" s="110" t="s">
        <v>121</v>
      </c>
      <c r="B108" s="71" t="s">
        <v>179</v>
      </c>
      <c r="C108" s="95" t="s">
        <v>8</v>
      </c>
      <c r="D108" s="72">
        <v>0.71819999999999995</v>
      </c>
      <c r="E108" s="90"/>
      <c r="F108" s="90">
        <f t="shared" si="1"/>
        <v>0</v>
      </c>
      <c r="G108" s="86" t="s">
        <v>658</v>
      </c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  <c r="DV108" s="144"/>
      <c r="DW108" s="144"/>
      <c r="DX108" s="144"/>
      <c r="DY108" s="144"/>
      <c r="DZ108" s="144"/>
      <c r="EA108" s="144"/>
      <c r="EB108" s="144"/>
      <c r="EC108" s="144"/>
      <c r="ED108" s="144"/>
      <c r="EE108" s="144"/>
      <c r="EF108" s="144"/>
      <c r="EG108" s="144"/>
      <c r="EH108" s="144"/>
      <c r="EI108" s="144"/>
      <c r="EJ108" s="144"/>
      <c r="EK108" s="144"/>
      <c r="EL108" s="144"/>
      <c r="EM108" s="144"/>
      <c r="EN108" s="144"/>
      <c r="EO108" s="144"/>
      <c r="EP108" s="144"/>
      <c r="EQ108" s="144"/>
      <c r="ER108" s="144"/>
      <c r="ES108" s="144"/>
      <c r="ET108" s="144"/>
      <c r="EU108" s="144"/>
      <c r="EV108" s="144"/>
      <c r="EW108" s="144"/>
      <c r="EX108" s="144"/>
      <c r="EY108" s="144"/>
      <c r="EZ108" s="144"/>
      <c r="FA108" s="144"/>
      <c r="FB108" s="144"/>
      <c r="FC108" s="144"/>
      <c r="FD108" s="144"/>
      <c r="FE108" s="144"/>
      <c r="FF108" s="144"/>
      <c r="FG108" s="144"/>
      <c r="FH108" s="144"/>
      <c r="FI108" s="144"/>
      <c r="FJ108" s="144"/>
      <c r="FK108" s="144"/>
      <c r="FL108" s="144"/>
      <c r="FM108" s="144"/>
      <c r="FN108" s="144"/>
      <c r="FO108" s="144"/>
      <c r="FP108" s="144"/>
      <c r="FQ108" s="144"/>
      <c r="FR108" s="144"/>
      <c r="FS108" s="144"/>
      <c r="FT108" s="144"/>
      <c r="FU108" s="144"/>
      <c r="FV108" s="144"/>
      <c r="FW108" s="144"/>
      <c r="FX108" s="144"/>
      <c r="FY108" s="144"/>
      <c r="FZ108" s="144"/>
      <c r="GA108" s="144"/>
      <c r="GB108" s="144"/>
      <c r="GC108" s="144"/>
      <c r="GD108" s="144"/>
      <c r="GE108" s="144"/>
      <c r="GF108" s="144"/>
      <c r="GG108" s="144"/>
      <c r="GH108" s="144"/>
      <c r="GI108" s="144"/>
      <c r="GJ108" s="144"/>
      <c r="GK108" s="144"/>
      <c r="GL108" s="144"/>
      <c r="GM108" s="144"/>
      <c r="GN108" s="144"/>
      <c r="GO108" s="144"/>
      <c r="GP108" s="144"/>
      <c r="GQ108" s="144"/>
      <c r="GR108" s="144"/>
      <c r="GS108" s="144"/>
      <c r="GT108" s="144"/>
      <c r="GU108" s="144"/>
      <c r="GV108" s="144"/>
      <c r="GW108" s="144"/>
      <c r="GX108" s="144"/>
      <c r="GY108" s="144"/>
      <c r="GZ108" s="144"/>
      <c r="HA108" s="144"/>
      <c r="HB108" s="144"/>
      <c r="HC108" s="144"/>
      <c r="HD108" s="144"/>
      <c r="HE108" s="144"/>
      <c r="HF108" s="144"/>
      <c r="HG108" s="144"/>
      <c r="HH108" s="144"/>
      <c r="HI108" s="144"/>
      <c r="HJ108" s="144"/>
      <c r="HK108" s="144"/>
      <c r="HL108" s="144"/>
      <c r="HM108" s="144"/>
      <c r="HN108" s="144"/>
      <c r="HO108" s="144"/>
      <c r="HP108" s="144"/>
      <c r="HQ108" s="144"/>
      <c r="HR108" s="144"/>
      <c r="HS108" s="144"/>
      <c r="HT108" s="144"/>
      <c r="HU108" s="144"/>
      <c r="HV108" s="144"/>
      <c r="HW108" s="144"/>
      <c r="HX108" s="144"/>
      <c r="HY108" s="144"/>
    </row>
    <row r="109" spans="1:237" s="93" customFormat="1" ht="16.5" x14ac:dyDescent="0.45">
      <c r="A109" s="94" t="s">
        <v>123</v>
      </c>
      <c r="B109" s="71" t="s">
        <v>413</v>
      </c>
      <c r="C109" s="95" t="s">
        <v>661</v>
      </c>
      <c r="D109" s="72">
        <v>1.7</v>
      </c>
      <c r="E109" s="90"/>
      <c r="F109" s="90">
        <f t="shared" si="1"/>
        <v>0</v>
      </c>
      <c r="G109" s="86" t="s">
        <v>372</v>
      </c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44"/>
      <c r="CV109" s="144"/>
      <c r="CW109" s="144"/>
      <c r="CX109" s="144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  <c r="DJ109" s="144"/>
      <c r="DK109" s="144"/>
      <c r="DL109" s="144"/>
      <c r="DM109" s="144"/>
      <c r="DN109" s="144"/>
      <c r="DO109" s="144"/>
      <c r="DP109" s="144"/>
      <c r="DQ109" s="144"/>
      <c r="DR109" s="144"/>
      <c r="DS109" s="144"/>
      <c r="DT109" s="144"/>
      <c r="DU109" s="144"/>
      <c r="DV109" s="144"/>
      <c r="DW109" s="144"/>
      <c r="DX109" s="144"/>
      <c r="DY109" s="144"/>
      <c r="DZ109" s="144"/>
      <c r="EA109" s="144"/>
      <c r="EB109" s="144"/>
      <c r="EC109" s="144"/>
      <c r="ED109" s="144"/>
      <c r="EE109" s="144"/>
      <c r="EF109" s="144"/>
      <c r="EG109" s="144"/>
      <c r="EH109" s="144"/>
      <c r="EI109" s="144"/>
      <c r="EJ109" s="144"/>
      <c r="EK109" s="144"/>
      <c r="EL109" s="144"/>
      <c r="EM109" s="144"/>
      <c r="EN109" s="144"/>
      <c r="EO109" s="144"/>
      <c r="EP109" s="144"/>
      <c r="EQ109" s="144"/>
      <c r="ER109" s="144"/>
      <c r="ES109" s="144"/>
      <c r="ET109" s="144"/>
      <c r="EU109" s="144"/>
      <c r="EV109" s="144"/>
      <c r="EW109" s="144"/>
      <c r="EX109" s="144"/>
      <c r="EY109" s="144"/>
      <c r="EZ109" s="144"/>
      <c r="FA109" s="144"/>
      <c r="FB109" s="144"/>
      <c r="FC109" s="144"/>
      <c r="FD109" s="144"/>
      <c r="FE109" s="144"/>
      <c r="FF109" s="144"/>
      <c r="FG109" s="144"/>
      <c r="FH109" s="144"/>
      <c r="FI109" s="144"/>
      <c r="FJ109" s="144"/>
      <c r="FK109" s="144"/>
      <c r="FL109" s="144"/>
      <c r="FM109" s="144"/>
      <c r="FN109" s="144"/>
      <c r="FO109" s="144"/>
      <c r="FP109" s="144"/>
      <c r="FQ109" s="144"/>
      <c r="FR109" s="144"/>
      <c r="FS109" s="144"/>
      <c r="FT109" s="144"/>
      <c r="FU109" s="144"/>
      <c r="FV109" s="144"/>
      <c r="FW109" s="144"/>
      <c r="FX109" s="144"/>
      <c r="FY109" s="144"/>
      <c r="FZ109" s="144"/>
      <c r="GA109" s="144"/>
      <c r="GB109" s="144"/>
      <c r="GC109" s="144"/>
      <c r="GD109" s="144"/>
      <c r="GE109" s="144"/>
      <c r="GF109" s="144"/>
      <c r="GG109" s="144"/>
      <c r="GH109" s="144"/>
      <c r="GI109" s="144"/>
      <c r="GJ109" s="144"/>
      <c r="GK109" s="144"/>
      <c r="GL109" s="144"/>
      <c r="GM109" s="144"/>
      <c r="GN109" s="144"/>
      <c r="GO109" s="144"/>
      <c r="GP109" s="144"/>
      <c r="GQ109" s="144"/>
      <c r="GR109" s="144"/>
      <c r="GS109" s="144"/>
      <c r="GT109" s="144"/>
      <c r="GU109" s="144"/>
      <c r="GV109" s="144"/>
      <c r="GW109" s="144"/>
      <c r="GX109" s="144"/>
      <c r="GY109" s="144"/>
      <c r="GZ109" s="144"/>
      <c r="HA109" s="144"/>
      <c r="HB109" s="144"/>
      <c r="HC109" s="144"/>
      <c r="HD109" s="144"/>
      <c r="HE109" s="144"/>
      <c r="HF109" s="144"/>
      <c r="HG109" s="144"/>
      <c r="HH109" s="144"/>
      <c r="HI109" s="144"/>
      <c r="HJ109" s="144"/>
      <c r="HK109" s="144"/>
      <c r="HL109" s="144"/>
      <c r="HM109" s="144"/>
      <c r="HN109" s="144"/>
      <c r="HO109" s="144"/>
      <c r="HP109" s="144"/>
      <c r="HQ109" s="144"/>
      <c r="HR109" s="144"/>
      <c r="HS109" s="144"/>
      <c r="HT109" s="144"/>
      <c r="HU109" s="144"/>
      <c r="HV109" s="144"/>
      <c r="HW109" s="144"/>
      <c r="HX109" s="144"/>
      <c r="HY109" s="144"/>
      <c r="HZ109" s="144"/>
      <c r="IA109" s="144"/>
      <c r="IB109" s="144"/>
      <c r="IC109" s="144"/>
    </row>
    <row r="110" spans="1:237" s="93" customFormat="1" x14ac:dyDescent="0.45">
      <c r="A110" s="94" t="s">
        <v>124</v>
      </c>
      <c r="B110" s="71" t="s">
        <v>160</v>
      </c>
      <c r="C110" s="95" t="s">
        <v>8</v>
      </c>
      <c r="D110" s="72">
        <v>3.0259999999999999E-2</v>
      </c>
      <c r="E110" s="90"/>
      <c r="F110" s="90">
        <f t="shared" si="1"/>
        <v>0</v>
      </c>
      <c r="G110" s="86" t="s">
        <v>658</v>
      </c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E110" s="144"/>
      <c r="CF110" s="144"/>
      <c r="CG110" s="144"/>
      <c r="CH110" s="144"/>
      <c r="CI110" s="144"/>
      <c r="CJ110" s="144"/>
      <c r="CK110" s="144"/>
      <c r="CL110" s="144"/>
      <c r="CM110" s="144"/>
      <c r="CN110" s="144"/>
      <c r="CO110" s="144"/>
      <c r="CP110" s="144"/>
      <c r="CQ110" s="144"/>
      <c r="CR110" s="144"/>
      <c r="CS110" s="144"/>
      <c r="CT110" s="144"/>
      <c r="CU110" s="144"/>
      <c r="CV110" s="144"/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  <c r="DJ110" s="144"/>
      <c r="DK110" s="144"/>
      <c r="DL110" s="144"/>
      <c r="DM110" s="144"/>
      <c r="DN110" s="144"/>
      <c r="DO110" s="144"/>
      <c r="DP110" s="144"/>
      <c r="DQ110" s="144"/>
      <c r="DR110" s="144"/>
      <c r="DS110" s="144"/>
      <c r="DT110" s="144"/>
      <c r="DU110" s="144"/>
      <c r="DV110" s="144"/>
      <c r="DW110" s="144"/>
      <c r="DX110" s="144"/>
      <c r="DY110" s="144"/>
      <c r="DZ110" s="144"/>
      <c r="EA110" s="144"/>
      <c r="EB110" s="144"/>
      <c r="EC110" s="144"/>
      <c r="ED110" s="144"/>
      <c r="EE110" s="144"/>
      <c r="EF110" s="144"/>
      <c r="EG110" s="144"/>
      <c r="EH110" s="144"/>
      <c r="EI110" s="144"/>
      <c r="EJ110" s="144"/>
      <c r="EK110" s="144"/>
      <c r="EL110" s="144"/>
      <c r="EM110" s="144"/>
      <c r="EN110" s="144"/>
      <c r="EO110" s="144"/>
      <c r="EP110" s="144"/>
      <c r="EQ110" s="144"/>
      <c r="ER110" s="144"/>
      <c r="ES110" s="144"/>
      <c r="ET110" s="144"/>
      <c r="EU110" s="144"/>
      <c r="EV110" s="144"/>
      <c r="EW110" s="144"/>
      <c r="EX110" s="144"/>
      <c r="EY110" s="144"/>
      <c r="EZ110" s="144"/>
      <c r="FA110" s="144"/>
      <c r="FB110" s="144"/>
      <c r="FC110" s="144"/>
      <c r="FD110" s="144"/>
      <c r="FE110" s="144"/>
      <c r="FF110" s="144"/>
      <c r="FG110" s="144"/>
      <c r="FH110" s="144"/>
      <c r="FI110" s="144"/>
      <c r="FJ110" s="144"/>
      <c r="FK110" s="144"/>
      <c r="FL110" s="144"/>
      <c r="FM110" s="144"/>
      <c r="FN110" s="144"/>
      <c r="FO110" s="144"/>
      <c r="FP110" s="144"/>
      <c r="FQ110" s="144"/>
      <c r="FR110" s="144"/>
      <c r="FS110" s="144"/>
      <c r="FT110" s="144"/>
      <c r="FU110" s="144"/>
      <c r="FV110" s="144"/>
      <c r="FW110" s="144"/>
      <c r="FX110" s="144"/>
      <c r="FY110" s="144"/>
      <c r="FZ110" s="144"/>
      <c r="GA110" s="144"/>
      <c r="GB110" s="144"/>
      <c r="GC110" s="144"/>
      <c r="GD110" s="144"/>
      <c r="GE110" s="144"/>
      <c r="GF110" s="144"/>
      <c r="GG110" s="144"/>
      <c r="GH110" s="144"/>
      <c r="GI110" s="144"/>
      <c r="GJ110" s="144"/>
      <c r="GK110" s="144"/>
      <c r="GL110" s="144"/>
      <c r="GM110" s="144"/>
      <c r="GN110" s="144"/>
      <c r="GO110" s="144"/>
      <c r="GP110" s="144"/>
      <c r="GQ110" s="144"/>
      <c r="GR110" s="144"/>
      <c r="GS110" s="144"/>
      <c r="GT110" s="144"/>
      <c r="GU110" s="144"/>
      <c r="GV110" s="144"/>
      <c r="GW110" s="144"/>
      <c r="GX110" s="144"/>
      <c r="GY110" s="144"/>
      <c r="GZ110" s="144"/>
      <c r="HA110" s="144"/>
      <c r="HB110" s="144"/>
      <c r="HC110" s="144"/>
      <c r="HD110" s="144"/>
      <c r="HE110" s="144"/>
      <c r="HF110" s="144"/>
      <c r="HG110" s="144"/>
      <c r="HH110" s="144"/>
      <c r="HI110" s="144"/>
      <c r="HJ110" s="144"/>
      <c r="HK110" s="144"/>
      <c r="HL110" s="144"/>
      <c r="HM110" s="144"/>
      <c r="HN110" s="144"/>
      <c r="HO110" s="144"/>
      <c r="HP110" s="144"/>
      <c r="HQ110" s="144"/>
      <c r="HR110" s="144"/>
      <c r="HS110" s="144"/>
      <c r="HT110" s="144"/>
      <c r="HU110" s="144"/>
      <c r="HV110" s="144"/>
      <c r="HW110" s="144"/>
      <c r="HX110" s="144"/>
      <c r="HY110" s="144"/>
      <c r="HZ110" s="144"/>
      <c r="IA110" s="144"/>
      <c r="IB110" s="144"/>
      <c r="IC110" s="144"/>
    </row>
    <row r="111" spans="1:237" s="93" customFormat="1" ht="16.5" x14ac:dyDescent="0.45">
      <c r="A111" s="94" t="s">
        <v>125</v>
      </c>
      <c r="B111" s="71" t="s">
        <v>169</v>
      </c>
      <c r="C111" s="95" t="s">
        <v>661</v>
      </c>
      <c r="D111" s="72">
        <v>1.7</v>
      </c>
      <c r="E111" s="90"/>
      <c r="F111" s="90">
        <f t="shared" si="1"/>
        <v>0</v>
      </c>
      <c r="G111" s="86" t="s">
        <v>372</v>
      </c>
    </row>
    <row r="112" spans="1:237" s="147" customFormat="1" x14ac:dyDescent="0.45">
      <c r="A112" s="94" t="s">
        <v>126</v>
      </c>
      <c r="B112" s="146" t="s">
        <v>414</v>
      </c>
      <c r="C112" s="95" t="s">
        <v>25</v>
      </c>
      <c r="D112" s="72">
        <v>1.02</v>
      </c>
      <c r="E112" s="90"/>
      <c r="F112" s="90">
        <f t="shared" si="1"/>
        <v>0</v>
      </c>
      <c r="G112" s="86" t="s">
        <v>658</v>
      </c>
    </row>
    <row r="113" spans="1:219" s="107" customFormat="1" x14ac:dyDescent="0.45">
      <c r="A113" s="110" t="s">
        <v>42</v>
      </c>
      <c r="B113" s="71" t="s">
        <v>415</v>
      </c>
      <c r="C113" s="95" t="s">
        <v>78</v>
      </c>
      <c r="D113" s="72">
        <v>8.1999999999999993</v>
      </c>
      <c r="E113" s="90"/>
      <c r="F113" s="90">
        <f t="shared" si="1"/>
        <v>0</v>
      </c>
      <c r="G113" s="86" t="s">
        <v>372</v>
      </c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  <c r="CV113" s="148"/>
      <c r="CW113" s="148"/>
      <c r="CX113" s="148"/>
      <c r="CY113" s="148"/>
      <c r="CZ113" s="148"/>
      <c r="DA113" s="148"/>
      <c r="DB113" s="148"/>
      <c r="DC113" s="148"/>
      <c r="DD113" s="148"/>
      <c r="DE113" s="148"/>
      <c r="DF113" s="148"/>
      <c r="DG113" s="148"/>
      <c r="DH113" s="148"/>
      <c r="DI113" s="148"/>
      <c r="DJ113" s="148"/>
      <c r="DK113" s="148"/>
      <c r="DL113" s="148"/>
      <c r="DM113" s="148"/>
      <c r="DN113" s="148"/>
      <c r="DO113" s="148"/>
      <c r="DP113" s="148"/>
      <c r="DQ113" s="148"/>
      <c r="DR113" s="148"/>
      <c r="DS113" s="148"/>
      <c r="DT113" s="148"/>
      <c r="DU113" s="148"/>
      <c r="DV113" s="148"/>
      <c r="DW113" s="148"/>
      <c r="DX113" s="148"/>
      <c r="DY113" s="148"/>
      <c r="DZ113" s="148"/>
      <c r="EA113" s="148"/>
      <c r="EB113" s="148"/>
      <c r="EC113" s="148"/>
      <c r="ED113" s="148"/>
      <c r="EE113" s="148"/>
      <c r="EF113" s="148"/>
      <c r="EG113" s="148"/>
      <c r="EH113" s="148"/>
      <c r="EI113" s="148"/>
      <c r="EJ113" s="148"/>
      <c r="EK113" s="148"/>
      <c r="EL113" s="148"/>
      <c r="EM113" s="148"/>
      <c r="EN113" s="148"/>
      <c r="EO113" s="148"/>
      <c r="EP113" s="148"/>
      <c r="EQ113" s="148"/>
      <c r="ER113" s="148"/>
      <c r="ES113" s="148"/>
      <c r="ET113" s="148"/>
      <c r="EU113" s="148"/>
      <c r="EV113" s="148"/>
      <c r="EW113" s="148"/>
      <c r="EX113" s="148"/>
      <c r="EY113" s="148"/>
      <c r="EZ113" s="148"/>
      <c r="FA113" s="148"/>
      <c r="FB113" s="148"/>
      <c r="FC113" s="148"/>
      <c r="FD113" s="148"/>
      <c r="FE113" s="148"/>
      <c r="FF113" s="148"/>
      <c r="FG113" s="148"/>
      <c r="FH113" s="148"/>
      <c r="FI113" s="148"/>
      <c r="FJ113" s="148"/>
      <c r="FK113" s="148"/>
      <c r="FL113" s="148"/>
      <c r="FM113" s="148"/>
      <c r="FN113" s="148"/>
      <c r="FO113" s="148"/>
      <c r="FP113" s="148"/>
      <c r="FQ113" s="148"/>
      <c r="FR113" s="148"/>
      <c r="FS113" s="148"/>
      <c r="FT113" s="148"/>
      <c r="FU113" s="148"/>
      <c r="FV113" s="148"/>
      <c r="FW113" s="148"/>
      <c r="FX113" s="148"/>
      <c r="FY113" s="148"/>
      <c r="FZ113" s="148"/>
      <c r="GA113" s="148"/>
      <c r="GB113" s="148"/>
      <c r="GC113" s="148"/>
      <c r="GD113" s="148"/>
      <c r="GE113" s="148"/>
      <c r="GF113" s="148"/>
      <c r="GG113" s="148"/>
      <c r="GH113" s="148"/>
      <c r="GI113" s="148"/>
      <c r="GJ113" s="148"/>
      <c r="GK113" s="148"/>
      <c r="GL113" s="148"/>
      <c r="GM113" s="148"/>
      <c r="GN113" s="148"/>
      <c r="GO113" s="148"/>
      <c r="GP113" s="148"/>
      <c r="GQ113" s="148"/>
      <c r="GR113" s="148"/>
      <c r="GS113" s="148"/>
      <c r="GT113" s="148"/>
      <c r="GU113" s="148"/>
      <c r="GV113" s="148"/>
      <c r="GW113" s="148"/>
      <c r="GX113" s="148"/>
      <c r="GY113" s="148"/>
      <c r="GZ113" s="148"/>
      <c r="HA113" s="148"/>
      <c r="HB113" s="148"/>
      <c r="HC113" s="148"/>
      <c r="HD113" s="148"/>
      <c r="HE113" s="148"/>
      <c r="HF113" s="148"/>
      <c r="HG113" s="148"/>
      <c r="HH113" s="148"/>
      <c r="HI113" s="148"/>
      <c r="HJ113" s="148"/>
      <c r="HK113" s="148"/>
    </row>
    <row r="114" spans="1:219" s="107" customFormat="1" x14ac:dyDescent="0.45">
      <c r="A114" s="110" t="s">
        <v>43</v>
      </c>
      <c r="B114" s="71" t="s">
        <v>411</v>
      </c>
      <c r="C114" s="95" t="s">
        <v>78</v>
      </c>
      <c r="D114" s="72">
        <v>8.4459999999999997</v>
      </c>
      <c r="E114" s="90"/>
      <c r="F114" s="90">
        <f t="shared" si="1"/>
        <v>0</v>
      </c>
      <c r="G114" s="86" t="s">
        <v>658</v>
      </c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  <c r="BZ114" s="148"/>
      <c r="CA114" s="148"/>
      <c r="CB114" s="148"/>
      <c r="CC114" s="148"/>
      <c r="CD114" s="148"/>
      <c r="CE114" s="148"/>
      <c r="CF114" s="148"/>
      <c r="CG114" s="148"/>
      <c r="CH114" s="148"/>
      <c r="CI114" s="148"/>
      <c r="CJ114" s="148"/>
      <c r="CK114" s="148"/>
      <c r="CL114" s="148"/>
      <c r="CM114" s="148"/>
      <c r="CN114" s="148"/>
      <c r="CO114" s="148"/>
      <c r="CP114" s="148"/>
      <c r="CQ114" s="148"/>
      <c r="CR114" s="148"/>
      <c r="CS114" s="148"/>
      <c r="CT114" s="148"/>
      <c r="CU114" s="148"/>
      <c r="CV114" s="148"/>
      <c r="CW114" s="148"/>
      <c r="CX114" s="148"/>
      <c r="CY114" s="148"/>
      <c r="CZ114" s="148"/>
      <c r="DA114" s="148"/>
      <c r="DB114" s="148"/>
      <c r="DC114" s="148"/>
      <c r="DD114" s="148"/>
      <c r="DE114" s="148"/>
      <c r="DF114" s="148"/>
      <c r="DG114" s="148"/>
      <c r="DH114" s="148"/>
      <c r="DI114" s="148"/>
      <c r="DJ114" s="148"/>
      <c r="DK114" s="148"/>
      <c r="DL114" s="148"/>
      <c r="DM114" s="148"/>
      <c r="DN114" s="148"/>
      <c r="DO114" s="148"/>
      <c r="DP114" s="148"/>
      <c r="DQ114" s="148"/>
      <c r="DR114" s="148"/>
      <c r="DS114" s="148"/>
      <c r="DT114" s="148"/>
      <c r="DU114" s="148"/>
      <c r="DV114" s="148"/>
      <c r="DW114" s="148"/>
      <c r="DX114" s="148"/>
      <c r="DY114" s="148"/>
      <c r="DZ114" s="148"/>
      <c r="EA114" s="148"/>
      <c r="EB114" s="148"/>
      <c r="EC114" s="148"/>
      <c r="ED114" s="148"/>
      <c r="EE114" s="148"/>
      <c r="EF114" s="148"/>
      <c r="EG114" s="148"/>
      <c r="EH114" s="148"/>
      <c r="EI114" s="148"/>
      <c r="EJ114" s="148"/>
      <c r="EK114" s="148"/>
      <c r="EL114" s="148"/>
      <c r="EM114" s="148"/>
      <c r="EN114" s="148"/>
      <c r="EO114" s="148"/>
      <c r="EP114" s="148"/>
      <c r="EQ114" s="148"/>
      <c r="ER114" s="148"/>
      <c r="ES114" s="148"/>
      <c r="ET114" s="148"/>
      <c r="EU114" s="148"/>
      <c r="EV114" s="148"/>
      <c r="EW114" s="148"/>
      <c r="EX114" s="148"/>
      <c r="EY114" s="148"/>
      <c r="EZ114" s="148"/>
      <c r="FA114" s="148"/>
      <c r="FB114" s="148"/>
      <c r="FC114" s="148"/>
      <c r="FD114" s="148"/>
      <c r="FE114" s="148"/>
      <c r="FF114" s="148"/>
      <c r="FG114" s="148"/>
      <c r="FH114" s="148"/>
      <c r="FI114" s="148"/>
      <c r="FJ114" s="148"/>
      <c r="FK114" s="148"/>
      <c r="FL114" s="148"/>
      <c r="FM114" s="148"/>
      <c r="FN114" s="148"/>
      <c r="FO114" s="148"/>
      <c r="FP114" s="148"/>
      <c r="FQ114" s="148"/>
      <c r="FR114" s="148"/>
      <c r="FS114" s="148"/>
      <c r="FT114" s="148"/>
      <c r="FU114" s="148"/>
      <c r="FV114" s="148"/>
      <c r="FW114" s="148"/>
      <c r="FX114" s="148"/>
      <c r="FY114" s="148"/>
      <c r="FZ114" s="148"/>
      <c r="GA114" s="148"/>
      <c r="GB114" s="148"/>
      <c r="GC114" s="148"/>
      <c r="GD114" s="148"/>
      <c r="GE114" s="148"/>
      <c r="GF114" s="148"/>
      <c r="GG114" s="148"/>
      <c r="GH114" s="148"/>
      <c r="GI114" s="148"/>
      <c r="GJ114" s="148"/>
      <c r="GK114" s="148"/>
      <c r="GL114" s="148"/>
      <c r="GM114" s="148"/>
      <c r="GN114" s="148"/>
      <c r="GO114" s="148"/>
      <c r="GP114" s="148"/>
      <c r="GQ114" s="148"/>
      <c r="GR114" s="148"/>
      <c r="GS114" s="148"/>
      <c r="GT114" s="148"/>
      <c r="GU114" s="148"/>
      <c r="GV114" s="148"/>
      <c r="GW114" s="148"/>
      <c r="GX114" s="148"/>
      <c r="GY114" s="148"/>
      <c r="GZ114" s="148"/>
      <c r="HA114" s="148"/>
      <c r="HB114" s="148"/>
      <c r="HC114" s="148"/>
      <c r="HD114" s="148"/>
      <c r="HE114" s="148"/>
      <c r="HF114" s="148"/>
      <c r="HG114" s="148"/>
      <c r="HH114" s="148"/>
      <c r="HI114" s="148"/>
      <c r="HJ114" s="148"/>
      <c r="HK114" s="148"/>
    </row>
    <row r="115" spans="1:219" s="100" customFormat="1" x14ac:dyDescent="0.45">
      <c r="A115" s="110" t="s">
        <v>159</v>
      </c>
      <c r="B115" s="140" t="s">
        <v>173</v>
      </c>
      <c r="C115" s="99" t="s">
        <v>25</v>
      </c>
      <c r="D115" s="72">
        <v>0.7</v>
      </c>
      <c r="E115" s="90"/>
      <c r="F115" s="90">
        <f t="shared" si="1"/>
        <v>0</v>
      </c>
      <c r="G115" s="86" t="s">
        <v>658</v>
      </c>
    </row>
    <row r="116" spans="1:219" s="100" customFormat="1" x14ac:dyDescent="0.45">
      <c r="A116" s="110" t="s">
        <v>293</v>
      </c>
      <c r="B116" s="140" t="s">
        <v>175</v>
      </c>
      <c r="C116" s="99" t="s">
        <v>25</v>
      </c>
      <c r="D116" s="72">
        <v>45</v>
      </c>
      <c r="E116" s="90"/>
      <c r="F116" s="90">
        <f t="shared" si="1"/>
        <v>0</v>
      </c>
      <c r="G116" s="86" t="s">
        <v>658</v>
      </c>
    </row>
    <row r="117" spans="1:219" s="107" customFormat="1" x14ac:dyDescent="0.45">
      <c r="A117" s="110" t="s">
        <v>62</v>
      </c>
      <c r="B117" s="71" t="s">
        <v>416</v>
      </c>
      <c r="C117" s="95" t="s">
        <v>78</v>
      </c>
      <c r="D117" s="72">
        <v>8.1999999999999993</v>
      </c>
      <c r="E117" s="90"/>
      <c r="F117" s="90">
        <f t="shared" si="1"/>
        <v>0</v>
      </c>
      <c r="G117" s="86" t="s">
        <v>372</v>
      </c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48"/>
      <c r="CC117" s="148"/>
      <c r="CD117" s="148"/>
      <c r="CE117" s="148"/>
      <c r="CF117" s="148"/>
      <c r="CG117" s="148"/>
      <c r="CH117" s="148"/>
      <c r="CI117" s="148"/>
      <c r="CJ117" s="148"/>
      <c r="CK117" s="148"/>
      <c r="CL117" s="148"/>
      <c r="CM117" s="148"/>
      <c r="CN117" s="148"/>
      <c r="CO117" s="148"/>
      <c r="CP117" s="148"/>
      <c r="CQ117" s="148"/>
      <c r="CR117" s="148"/>
      <c r="CS117" s="148"/>
      <c r="CT117" s="148"/>
      <c r="CU117" s="148"/>
      <c r="CV117" s="148"/>
      <c r="CW117" s="148"/>
      <c r="CX117" s="148"/>
      <c r="CY117" s="148"/>
      <c r="CZ117" s="148"/>
      <c r="DA117" s="148"/>
      <c r="DB117" s="148"/>
      <c r="DC117" s="148"/>
      <c r="DD117" s="148"/>
      <c r="DE117" s="148"/>
      <c r="DF117" s="148"/>
      <c r="DG117" s="148"/>
      <c r="DH117" s="148"/>
      <c r="DI117" s="148"/>
      <c r="DJ117" s="148"/>
      <c r="DK117" s="148"/>
      <c r="DL117" s="148"/>
      <c r="DM117" s="148"/>
      <c r="DN117" s="148"/>
      <c r="DO117" s="148"/>
      <c r="DP117" s="148"/>
      <c r="DQ117" s="148"/>
      <c r="DR117" s="148"/>
      <c r="DS117" s="148"/>
      <c r="DT117" s="148"/>
      <c r="DU117" s="148"/>
      <c r="DV117" s="148"/>
      <c r="DW117" s="148"/>
      <c r="DX117" s="148"/>
      <c r="DY117" s="148"/>
      <c r="DZ117" s="148"/>
      <c r="EA117" s="148"/>
      <c r="EB117" s="148"/>
      <c r="EC117" s="148"/>
      <c r="ED117" s="148"/>
      <c r="EE117" s="148"/>
      <c r="EF117" s="148"/>
      <c r="EG117" s="148"/>
      <c r="EH117" s="148"/>
      <c r="EI117" s="148"/>
      <c r="EJ117" s="148"/>
      <c r="EK117" s="148"/>
      <c r="EL117" s="148"/>
      <c r="EM117" s="148"/>
      <c r="EN117" s="148"/>
      <c r="EO117" s="148"/>
      <c r="EP117" s="148"/>
      <c r="EQ117" s="148"/>
      <c r="ER117" s="148"/>
      <c r="ES117" s="148"/>
      <c r="ET117" s="148"/>
      <c r="EU117" s="148"/>
      <c r="EV117" s="148"/>
      <c r="EW117" s="148"/>
      <c r="EX117" s="148"/>
      <c r="EY117" s="148"/>
      <c r="EZ117" s="148"/>
      <c r="FA117" s="148"/>
      <c r="FB117" s="148"/>
      <c r="FC117" s="148"/>
      <c r="FD117" s="148"/>
      <c r="FE117" s="148"/>
      <c r="FF117" s="148"/>
      <c r="FG117" s="148"/>
      <c r="FH117" s="148"/>
      <c r="FI117" s="148"/>
      <c r="FJ117" s="148"/>
      <c r="FK117" s="148"/>
      <c r="FL117" s="148"/>
      <c r="FM117" s="148"/>
      <c r="FN117" s="148"/>
      <c r="FO117" s="148"/>
      <c r="FP117" s="148"/>
      <c r="FQ117" s="148"/>
      <c r="FR117" s="148"/>
      <c r="FS117" s="148"/>
      <c r="FT117" s="148"/>
      <c r="FU117" s="148"/>
      <c r="FV117" s="148"/>
      <c r="FW117" s="148"/>
      <c r="FX117" s="148"/>
      <c r="FY117" s="148"/>
      <c r="FZ117" s="148"/>
      <c r="GA117" s="148"/>
      <c r="GB117" s="148"/>
      <c r="GC117" s="148"/>
      <c r="GD117" s="148"/>
      <c r="GE117" s="148"/>
      <c r="GF117" s="148"/>
      <c r="GG117" s="148"/>
      <c r="GH117" s="148"/>
      <c r="GI117" s="148"/>
      <c r="GJ117" s="148"/>
      <c r="GK117" s="148"/>
      <c r="GL117" s="148"/>
      <c r="GM117" s="148"/>
      <c r="GN117" s="148"/>
      <c r="GO117" s="148"/>
      <c r="GP117" s="148"/>
      <c r="GQ117" s="148"/>
      <c r="GR117" s="148"/>
      <c r="GS117" s="148"/>
      <c r="GT117" s="148"/>
      <c r="GU117" s="148"/>
      <c r="GV117" s="148"/>
      <c r="GW117" s="148"/>
      <c r="GX117" s="148"/>
      <c r="GY117" s="148"/>
      <c r="GZ117" s="148"/>
      <c r="HA117" s="148"/>
      <c r="HB117" s="148"/>
      <c r="HC117" s="148"/>
      <c r="HD117" s="148"/>
      <c r="HE117" s="148"/>
      <c r="HF117" s="148"/>
      <c r="HG117" s="148"/>
      <c r="HH117" s="148"/>
      <c r="HI117" s="148"/>
      <c r="HJ117" s="148"/>
      <c r="HK117" s="148"/>
    </row>
    <row r="118" spans="1:219" s="107" customFormat="1" x14ac:dyDescent="0.45">
      <c r="A118" s="110" t="s">
        <v>37</v>
      </c>
      <c r="B118" s="71" t="s">
        <v>417</v>
      </c>
      <c r="C118" s="95" t="s">
        <v>8</v>
      </c>
      <c r="D118" s="72">
        <v>0.6892100000000001</v>
      </c>
      <c r="E118" s="90"/>
      <c r="F118" s="90">
        <f t="shared" si="1"/>
        <v>0</v>
      </c>
      <c r="G118" s="86" t="s">
        <v>658</v>
      </c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  <c r="BZ118" s="148"/>
      <c r="CA118" s="148"/>
      <c r="CB118" s="148"/>
      <c r="CC118" s="148"/>
      <c r="CD118" s="148"/>
      <c r="CE118" s="148"/>
      <c r="CF118" s="148"/>
      <c r="CG118" s="148"/>
      <c r="CH118" s="148"/>
      <c r="CI118" s="148"/>
      <c r="CJ118" s="148"/>
      <c r="CK118" s="148"/>
      <c r="CL118" s="148"/>
      <c r="CM118" s="148"/>
      <c r="CN118" s="148"/>
      <c r="CO118" s="148"/>
      <c r="CP118" s="148"/>
      <c r="CQ118" s="148"/>
      <c r="CR118" s="148"/>
      <c r="CS118" s="148"/>
      <c r="CT118" s="148"/>
      <c r="CU118" s="148"/>
      <c r="CV118" s="148"/>
      <c r="CW118" s="148"/>
      <c r="CX118" s="148"/>
      <c r="CY118" s="148"/>
      <c r="CZ118" s="148"/>
      <c r="DA118" s="148"/>
      <c r="DB118" s="148"/>
      <c r="DC118" s="148"/>
      <c r="DD118" s="148"/>
      <c r="DE118" s="148"/>
      <c r="DF118" s="148"/>
      <c r="DG118" s="148"/>
      <c r="DH118" s="148"/>
      <c r="DI118" s="148"/>
      <c r="DJ118" s="148"/>
      <c r="DK118" s="148"/>
      <c r="DL118" s="148"/>
      <c r="DM118" s="148"/>
      <c r="DN118" s="148"/>
      <c r="DO118" s="148"/>
      <c r="DP118" s="148"/>
      <c r="DQ118" s="148"/>
      <c r="DR118" s="148"/>
      <c r="DS118" s="148"/>
      <c r="DT118" s="148"/>
      <c r="DU118" s="148"/>
      <c r="DV118" s="148"/>
      <c r="DW118" s="148"/>
      <c r="DX118" s="148"/>
      <c r="DY118" s="148"/>
      <c r="DZ118" s="148"/>
      <c r="EA118" s="148"/>
      <c r="EB118" s="148"/>
      <c r="EC118" s="148"/>
      <c r="ED118" s="148"/>
      <c r="EE118" s="148"/>
      <c r="EF118" s="148"/>
      <c r="EG118" s="148"/>
      <c r="EH118" s="148"/>
      <c r="EI118" s="148"/>
      <c r="EJ118" s="148"/>
      <c r="EK118" s="148"/>
      <c r="EL118" s="148"/>
      <c r="EM118" s="148"/>
      <c r="EN118" s="148"/>
      <c r="EO118" s="148"/>
      <c r="EP118" s="148"/>
      <c r="EQ118" s="148"/>
      <c r="ER118" s="148"/>
      <c r="ES118" s="148"/>
      <c r="ET118" s="148"/>
      <c r="EU118" s="148"/>
      <c r="EV118" s="148"/>
      <c r="EW118" s="148"/>
      <c r="EX118" s="148"/>
      <c r="EY118" s="148"/>
      <c r="EZ118" s="148"/>
      <c r="FA118" s="148"/>
      <c r="FB118" s="148"/>
      <c r="FC118" s="148"/>
      <c r="FD118" s="148"/>
      <c r="FE118" s="148"/>
      <c r="FF118" s="148"/>
      <c r="FG118" s="148"/>
      <c r="FH118" s="148"/>
      <c r="FI118" s="148"/>
      <c r="FJ118" s="148"/>
      <c r="FK118" s="148"/>
      <c r="FL118" s="148"/>
      <c r="FM118" s="148"/>
      <c r="FN118" s="148"/>
      <c r="FO118" s="148"/>
      <c r="FP118" s="148"/>
      <c r="FQ118" s="148"/>
      <c r="FR118" s="148"/>
      <c r="FS118" s="148"/>
      <c r="FT118" s="148"/>
      <c r="FU118" s="148"/>
      <c r="FV118" s="148"/>
      <c r="FW118" s="148"/>
      <c r="FX118" s="148"/>
      <c r="FY118" s="148"/>
      <c r="FZ118" s="148"/>
      <c r="GA118" s="148"/>
      <c r="GB118" s="148"/>
      <c r="GC118" s="148"/>
      <c r="GD118" s="148"/>
      <c r="GE118" s="148"/>
      <c r="GF118" s="148"/>
      <c r="GG118" s="148"/>
      <c r="GH118" s="148"/>
      <c r="GI118" s="148"/>
      <c r="GJ118" s="148"/>
      <c r="GK118" s="148"/>
      <c r="GL118" s="148"/>
      <c r="GM118" s="148"/>
      <c r="GN118" s="148"/>
      <c r="GO118" s="148"/>
      <c r="GP118" s="148"/>
      <c r="GQ118" s="148"/>
      <c r="GR118" s="148"/>
      <c r="GS118" s="148"/>
      <c r="GT118" s="148"/>
      <c r="GU118" s="148"/>
      <c r="GV118" s="148"/>
      <c r="GW118" s="148"/>
      <c r="GX118" s="148"/>
      <c r="GY118" s="148"/>
      <c r="GZ118" s="148"/>
      <c r="HA118" s="148"/>
      <c r="HB118" s="148"/>
      <c r="HC118" s="148"/>
      <c r="HD118" s="148"/>
      <c r="HE118" s="148"/>
      <c r="HF118" s="148"/>
      <c r="HG118" s="148"/>
      <c r="HH118" s="148"/>
      <c r="HI118" s="148"/>
      <c r="HJ118" s="148"/>
      <c r="HK118" s="148"/>
    </row>
    <row r="119" spans="1:219" s="107" customFormat="1" x14ac:dyDescent="0.45">
      <c r="A119" s="110" t="s">
        <v>161</v>
      </c>
      <c r="B119" s="71" t="s">
        <v>418</v>
      </c>
      <c r="C119" s="95" t="s">
        <v>7</v>
      </c>
      <c r="D119" s="72">
        <v>1.7000000000000001E-2</v>
      </c>
      <c r="E119" s="90"/>
      <c r="F119" s="90">
        <f t="shared" si="1"/>
        <v>0</v>
      </c>
      <c r="G119" s="86" t="s">
        <v>372</v>
      </c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48"/>
      <c r="CF119" s="148"/>
      <c r="CG119" s="148"/>
      <c r="CH119" s="148"/>
      <c r="CI119" s="148"/>
      <c r="CJ119" s="148"/>
      <c r="CK119" s="148"/>
      <c r="CL119" s="148"/>
      <c r="CM119" s="148"/>
      <c r="CN119" s="148"/>
      <c r="CO119" s="148"/>
      <c r="CP119" s="148"/>
      <c r="CQ119" s="148"/>
      <c r="CR119" s="148"/>
      <c r="CS119" s="148"/>
      <c r="CT119" s="148"/>
      <c r="CU119" s="148"/>
      <c r="CV119" s="148"/>
      <c r="CW119" s="148"/>
      <c r="CX119" s="148"/>
      <c r="CY119" s="148"/>
      <c r="CZ119" s="148"/>
      <c r="DA119" s="148"/>
      <c r="DB119" s="148"/>
      <c r="DC119" s="148"/>
      <c r="DD119" s="148"/>
      <c r="DE119" s="148"/>
      <c r="DF119" s="148"/>
      <c r="DG119" s="148"/>
      <c r="DH119" s="148"/>
      <c r="DI119" s="148"/>
      <c r="DJ119" s="148"/>
      <c r="DK119" s="148"/>
      <c r="DL119" s="148"/>
      <c r="DM119" s="148"/>
      <c r="DN119" s="148"/>
      <c r="DO119" s="148"/>
      <c r="DP119" s="148"/>
      <c r="DQ119" s="148"/>
      <c r="DR119" s="148"/>
      <c r="DS119" s="148"/>
      <c r="DT119" s="148"/>
      <c r="DU119" s="148"/>
      <c r="DV119" s="148"/>
      <c r="DW119" s="148"/>
      <c r="DX119" s="148"/>
      <c r="DY119" s="148"/>
      <c r="DZ119" s="148"/>
      <c r="EA119" s="148"/>
      <c r="EB119" s="148"/>
      <c r="EC119" s="148"/>
      <c r="ED119" s="148"/>
      <c r="EE119" s="148"/>
      <c r="EF119" s="148"/>
      <c r="EG119" s="148"/>
      <c r="EH119" s="148"/>
      <c r="EI119" s="148"/>
      <c r="EJ119" s="148"/>
      <c r="EK119" s="148"/>
      <c r="EL119" s="148"/>
      <c r="EM119" s="148"/>
      <c r="EN119" s="148"/>
      <c r="EO119" s="148"/>
      <c r="EP119" s="148"/>
      <c r="EQ119" s="148"/>
      <c r="ER119" s="148"/>
      <c r="ES119" s="148"/>
      <c r="ET119" s="148"/>
      <c r="EU119" s="148"/>
      <c r="EV119" s="148"/>
      <c r="EW119" s="148"/>
      <c r="EX119" s="148"/>
      <c r="EY119" s="148"/>
      <c r="EZ119" s="148"/>
      <c r="FA119" s="148"/>
      <c r="FB119" s="148"/>
      <c r="FC119" s="148"/>
      <c r="FD119" s="148"/>
      <c r="FE119" s="148"/>
      <c r="FF119" s="148"/>
      <c r="FG119" s="148"/>
      <c r="FH119" s="148"/>
      <c r="FI119" s="148"/>
      <c r="FJ119" s="148"/>
      <c r="FK119" s="148"/>
      <c r="FL119" s="148"/>
      <c r="FM119" s="148"/>
      <c r="FN119" s="148"/>
      <c r="FO119" s="148"/>
      <c r="FP119" s="148"/>
      <c r="FQ119" s="148"/>
      <c r="FR119" s="148"/>
      <c r="FS119" s="148"/>
      <c r="FT119" s="148"/>
      <c r="FU119" s="148"/>
      <c r="FV119" s="148"/>
      <c r="FW119" s="148"/>
      <c r="FX119" s="148"/>
      <c r="FY119" s="148"/>
      <c r="FZ119" s="148"/>
      <c r="GA119" s="148"/>
      <c r="GB119" s="148"/>
      <c r="GC119" s="148"/>
      <c r="GD119" s="148"/>
      <c r="GE119" s="148"/>
      <c r="GF119" s="148"/>
      <c r="GG119" s="148"/>
      <c r="GH119" s="148"/>
      <c r="GI119" s="148"/>
      <c r="GJ119" s="148"/>
      <c r="GK119" s="148"/>
      <c r="GL119" s="148"/>
      <c r="GM119" s="148"/>
      <c r="GN119" s="148"/>
      <c r="GO119" s="148"/>
      <c r="GP119" s="148"/>
      <c r="GQ119" s="148"/>
      <c r="GR119" s="148"/>
      <c r="GS119" s="148"/>
      <c r="GT119" s="148"/>
      <c r="GU119" s="148"/>
      <c r="GV119" s="148"/>
      <c r="GW119" s="148"/>
      <c r="GX119" s="148"/>
      <c r="GY119" s="148"/>
      <c r="GZ119" s="148"/>
      <c r="HA119" s="148"/>
      <c r="HB119" s="148"/>
      <c r="HC119" s="148"/>
      <c r="HD119" s="148"/>
      <c r="HE119" s="148"/>
      <c r="HF119" s="148"/>
      <c r="HG119" s="148"/>
      <c r="HH119" s="148"/>
      <c r="HI119" s="148"/>
      <c r="HJ119" s="148"/>
      <c r="HK119" s="148"/>
    </row>
    <row r="120" spans="1:219" s="107" customFormat="1" ht="16.5" x14ac:dyDescent="0.45">
      <c r="A120" s="110" t="s">
        <v>162</v>
      </c>
      <c r="B120" s="71" t="s">
        <v>419</v>
      </c>
      <c r="C120" s="95" t="s">
        <v>661</v>
      </c>
      <c r="D120" s="72">
        <v>12.7</v>
      </c>
      <c r="E120" s="90"/>
      <c r="F120" s="90">
        <f t="shared" si="1"/>
        <v>0</v>
      </c>
      <c r="G120" s="86" t="s">
        <v>658</v>
      </c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148"/>
      <c r="CF120" s="148"/>
      <c r="CG120" s="148"/>
      <c r="CH120" s="148"/>
      <c r="CI120" s="148"/>
      <c r="CJ120" s="148"/>
      <c r="CK120" s="148"/>
      <c r="CL120" s="148"/>
      <c r="CM120" s="148"/>
      <c r="CN120" s="148"/>
      <c r="CO120" s="148"/>
      <c r="CP120" s="148"/>
      <c r="CQ120" s="148"/>
      <c r="CR120" s="148"/>
      <c r="CS120" s="148"/>
      <c r="CT120" s="148"/>
      <c r="CU120" s="148"/>
      <c r="CV120" s="148"/>
      <c r="CW120" s="148"/>
      <c r="CX120" s="148"/>
      <c r="CY120" s="148"/>
      <c r="CZ120" s="148"/>
      <c r="DA120" s="148"/>
      <c r="DB120" s="148"/>
      <c r="DC120" s="148"/>
      <c r="DD120" s="148"/>
      <c r="DE120" s="148"/>
      <c r="DF120" s="148"/>
      <c r="DG120" s="148"/>
      <c r="DH120" s="148"/>
      <c r="DI120" s="148"/>
      <c r="DJ120" s="148"/>
      <c r="DK120" s="148"/>
      <c r="DL120" s="148"/>
      <c r="DM120" s="148"/>
      <c r="DN120" s="148"/>
      <c r="DO120" s="148"/>
      <c r="DP120" s="148"/>
      <c r="DQ120" s="148"/>
      <c r="DR120" s="148"/>
      <c r="DS120" s="148"/>
      <c r="DT120" s="148"/>
      <c r="DU120" s="148"/>
      <c r="DV120" s="148"/>
      <c r="DW120" s="148"/>
      <c r="DX120" s="148"/>
      <c r="DY120" s="148"/>
      <c r="DZ120" s="148"/>
      <c r="EA120" s="148"/>
      <c r="EB120" s="148"/>
      <c r="EC120" s="148"/>
      <c r="ED120" s="148"/>
      <c r="EE120" s="148"/>
      <c r="EF120" s="148"/>
      <c r="EG120" s="148"/>
      <c r="EH120" s="148"/>
      <c r="EI120" s="148"/>
      <c r="EJ120" s="148"/>
      <c r="EK120" s="148"/>
      <c r="EL120" s="148"/>
      <c r="EM120" s="148"/>
      <c r="EN120" s="148"/>
      <c r="EO120" s="148"/>
      <c r="EP120" s="148"/>
      <c r="EQ120" s="148"/>
      <c r="ER120" s="148"/>
      <c r="ES120" s="148"/>
      <c r="ET120" s="148"/>
      <c r="EU120" s="148"/>
      <c r="EV120" s="148"/>
      <c r="EW120" s="148"/>
      <c r="EX120" s="148"/>
      <c r="EY120" s="148"/>
      <c r="EZ120" s="148"/>
      <c r="FA120" s="148"/>
      <c r="FB120" s="148"/>
      <c r="FC120" s="148"/>
      <c r="FD120" s="148"/>
      <c r="FE120" s="148"/>
      <c r="FF120" s="148"/>
      <c r="FG120" s="148"/>
      <c r="FH120" s="148"/>
      <c r="FI120" s="148"/>
      <c r="FJ120" s="148"/>
      <c r="FK120" s="148"/>
      <c r="FL120" s="148"/>
      <c r="FM120" s="148"/>
      <c r="FN120" s="148"/>
      <c r="FO120" s="148"/>
      <c r="FP120" s="148"/>
      <c r="FQ120" s="148"/>
      <c r="FR120" s="148"/>
      <c r="FS120" s="148"/>
      <c r="FT120" s="148"/>
      <c r="FU120" s="148"/>
      <c r="FV120" s="148"/>
      <c r="FW120" s="148"/>
      <c r="FX120" s="148"/>
      <c r="FY120" s="148"/>
      <c r="FZ120" s="148"/>
      <c r="GA120" s="148"/>
      <c r="GB120" s="148"/>
      <c r="GC120" s="148"/>
      <c r="GD120" s="148"/>
      <c r="GE120" s="148"/>
      <c r="GF120" s="148"/>
      <c r="GG120" s="148"/>
      <c r="GH120" s="148"/>
      <c r="GI120" s="148"/>
      <c r="GJ120" s="148"/>
      <c r="GK120" s="148"/>
      <c r="GL120" s="148"/>
      <c r="GM120" s="148"/>
      <c r="GN120" s="148"/>
      <c r="GO120" s="148"/>
      <c r="GP120" s="148"/>
      <c r="GQ120" s="148"/>
      <c r="GR120" s="148"/>
      <c r="GS120" s="148"/>
      <c r="GT120" s="148"/>
      <c r="GU120" s="148"/>
      <c r="GV120" s="148"/>
      <c r="GW120" s="148"/>
      <c r="GX120" s="148"/>
      <c r="GY120" s="148"/>
      <c r="GZ120" s="148"/>
      <c r="HA120" s="148"/>
      <c r="HB120" s="148"/>
      <c r="HC120" s="148"/>
      <c r="HD120" s="148"/>
      <c r="HE120" s="148"/>
      <c r="HF120" s="148"/>
      <c r="HG120" s="148"/>
      <c r="HH120" s="148"/>
      <c r="HI120" s="148"/>
      <c r="HJ120" s="148"/>
      <c r="HK120" s="148"/>
    </row>
    <row r="121" spans="1:219" s="107" customFormat="1" ht="16.5" x14ac:dyDescent="0.45">
      <c r="A121" s="94" t="s">
        <v>165</v>
      </c>
      <c r="B121" s="137" t="s">
        <v>420</v>
      </c>
      <c r="C121" s="95" t="s">
        <v>661</v>
      </c>
      <c r="D121" s="72">
        <v>2</v>
      </c>
      <c r="E121" s="90"/>
      <c r="F121" s="90">
        <f t="shared" si="1"/>
        <v>0</v>
      </c>
      <c r="G121" s="86" t="s">
        <v>372</v>
      </c>
    </row>
    <row r="122" spans="1:219" s="107" customFormat="1" x14ac:dyDescent="0.45">
      <c r="A122" s="94" t="s">
        <v>166</v>
      </c>
      <c r="B122" s="71" t="s">
        <v>193</v>
      </c>
      <c r="C122" s="95" t="s">
        <v>78</v>
      </c>
      <c r="D122" s="72">
        <v>2.1</v>
      </c>
      <c r="E122" s="90"/>
      <c r="F122" s="90">
        <f t="shared" si="1"/>
        <v>0</v>
      </c>
      <c r="G122" s="86" t="s">
        <v>658</v>
      </c>
    </row>
    <row r="123" spans="1:219" s="107" customFormat="1" x14ac:dyDescent="0.45">
      <c r="A123" s="94" t="s">
        <v>294</v>
      </c>
      <c r="B123" s="71" t="s">
        <v>421</v>
      </c>
      <c r="C123" s="95" t="s">
        <v>9</v>
      </c>
      <c r="D123" s="32">
        <v>50</v>
      </c>
      <c r="E123" s="90"/>
      <c r="F123" s="90">
        <f t="shared" si="1"/>
        <v>0</v>
      </c>
      <c r="G123" s="86" t="s">
        <v>658</v>
      </c>
    </row>
    <row r="124" spans="1:219" s="107" customFormat="1" x14ac:dyDescent="0.45">
      <c r="A124" s="94" t="s">
        <v>167</v>
      </c>
      <c r="B124" s="137" t="s">
        <v>185</v>
      </c>
      <c r="C124" s="95" t="s">
        <v>78</v>
      </c>
      <c r="D124" s="72">
        <v>10</v>
      </c>
      <c r="E124" s="90"/>
      <c r="F124" s="90">
        <f t="shared" si="1"/>
        <v>0</v>
      </c>
      <c r="G124" s="86" t="s">
        <v>372</v>
      </c>
    </row>
    <row r="125" spans="1:219" s="107" customFormat="1" x14ac:dyDescent="0.45">
      <c r="A125" s="94" t="s">
        <v>168</v>
      </c>
      <c r="B125" s="71" t="s">
        <v>187</v>
      </c>
      <c r="C125" s="95" t="s">
        <v>7</v>
      </c>
      <c r="D125" s="72">
        <v>2.3999999999999997E-2</v>
      </c>
      <c r="E125" s="90"/>
      <c r="F125" s="90">
        <f t="shared" si="1"/>
        <v>0</v>
      </c>
      <c r="G125" s="86" t="s">
        <v>658</v>
      </c>
    </row>
    <row r="126" spans="1:219" s="107" customFormat="1" x14ac:dyDescent="0.45">
      <c r="A126" s="94" t="s">
        <v>295</v>
      </c>
      <c r="B126" s="71" t="s">
        <v>189</v>
      </c>
      <c r="C126" s="95" t="s">
        <v>78</v>
      </c>
      <c r="D126" s="72">
        <v>11.100000000000001</v>
      </c>
      <c r="E126" s="90"/>
      <c r="F126" s="90">
        <f t="shared" si="1"/>
        <v>0</v>
      </c>
      <c r="G126" s="86" t="s">
        <v>658</v>
      </c>
    </row>
    <row r="127" spans="1:219" s="107" customFormat="1" x14ac:dyDescent="0.45">
      <c r="A127" s="94" t="s">
        <v>296</v>
      </c>
      <c r="B127" s="71" t="s">
        <v>190</v>
      </c>
      <c r="C127" s="95" t="s">
        <v>78</v>
      </c>
      <c r="D127" s="72">
        <v>11.100000000000001</v>
      </c>
      <c r="E127" s="90"/>
      <c r="F127" s="90">
        <f t="shared" si="1"/>
        <v>0</v>
      </c>
      <c r="G127" s="86" t="s">
        <v>658</v>
      </c>
    </row>
    <row r="128" spans="1:219" s="107" customFormat="1" ht="16.5" x14ac:dyDescent="0.45">
      <c r="A128" s="94" t="s">
        <v>297</v>
      </c>
      <c r="B128" s="137" t="s">
        <v>422</v>
      </c>
      <c r="C128" s="95" t="s">
        <v>661</v>
      </c>
      <c r="D128" s="72">
        <v>8</v>
      </c>
      <c r="E128" s="90"/>
      <c r="F128" s="90">
        <f t="shared" si="1"/>
        <v>0</v>
      </c>
      <c r="G128" s="86" t="s">
        <v>372</v>
      </c>
    </row>
    <row r="129" spans="1:7" s="107" customFormat="1" x14ac:dyDescent="0.45">
      <c r="A129" s="94" t="s">
        <v>137</v>
      </c>
      <c r="B129" s="71" t="s">
        <v>193</v>
      </c>
      <c r="C129" s="95" t="s">
        <v>78</v>
      </c>
      <c r="D129" s="72">
        <v>8.4</v>
      </c>
      <c r="E129" s="90"/>
      <c r="F129" s="90">
        <f t="shared" si="1"/>
        <v>0</v>
      </c>
      <c r="G129" s="86" t="s">
        <v>658</v>
      </c>
    </row>
    <row r="130" spans="1:7" s="107" customFormat="1" x14ac:dyDescent="0.45">
      <c r="A130" s="94" t="s">
        <v>298</v>
      </c>
      <c r="B130" s="71" t="s">
        <v>195</v>
      </c>
      <c r="C130" s="95" t="s">
        <v>24</v>
      </c>
      <c r="D130" s="72">
        <v>200</v>
      </c>
      <c r="E130" s="90"/>
      <c r="F130" s="90">
        <f t="shared" si="1"/>
        <v>0</v>
      </c>
      <c r="G130" s="86" t="s">
        <v>658</v>
      </c>
    </row>
    <row r="131" spans="1:7" s="107" customFormat="1" x14ac:dyDescent="0.45">
      <c r="A131" s="94" t="s">
        <v>127</v>
      </c>
      <c r="B131" s="137" t="s">
        <v>423</v>
      </c>
      <c r="C131" s="95" t="s">
        <v>9</v>
      </c>
      <c r="D131" s="72">
        <v>2.4</v>
      </c>
      <c r="E131" s="90"/>
      <c r="F131" s="90">
        <f t="shared" si="1"/>
        <v>0</v>
      </c>
      <c r="G131" s="86" t="s">
        <v>372</v>
      </c>
    </row>
    <row r="132" spans="1:7" s="107" customFormat="1" x14ac:dyDescent="0.45">
      <c r="A132" s="94" t="s">
        <v>170</v>
      </c>
      <c r="B132" s="71" t="s">
        <v>424</v>
      </c>
      <c r="C132" s="95" t="s">
        <v>9</v>
      </c>
      <c r="D132" s="72">
        <v>2.64</v>
      </c>
      <c r="E132" s="90"/>
      <c r="F132" s="90">
        <f t="shared" si="1"/>
        <v>0</v>
      </c>
      <c r="G132" s="86" t="s">
        <v>658</v>
      </c>
    </row>
    <row r="133" spans="1:7" s="107" customFormat="1" x14ac:dyDescent="0.45">
      <c r="A133" s="94" t="s">
        <v>171</v>
      </c>
      <c r="B133" s="71" t="s">
        <v>199</v>
      </c>
      <c r="C133" s="95" t="s">
        <v>24</v>
      </c>
      <c r="D133" s="72">
        <v>10</v>
      </c>
      <c r="E133" s="90"/>
      <c r="F133" s="90">
        <f t="shared" si="1"/>
        <v>0</v>
      </c>
      <c r="G133" s="86" t="s">
        <v>658</v>
      </c>
    </row>
    <row r="134" spans="1:7" s="107" customFormat="1" x14ac:dyDescent="0.45">
      <c r="A134" s="94" t="s">
        <v>299</v>
      </c>
      <c r="B134" s="137" t="s">
        <v>425</v>
      </c>
      <c r="C134" s="95" t="s">
        <v>9</v>
      </c>
      <c r="D134" s="72">
        <v>4.8</v>
      </c>
      <c r="E134" s="90"/>
      <c r="F134" s="90">
        <f>D134*E134</f>
        <v>0</v>
      </c>
      <c r="G134" s="86" t="s">
        <v>372</v>
      </c>
    </row>
    <row r="135" spans="1:7" s="107" customFormat="1" x14ac:dyDescent="0.45">
      <c r="A135" s="94" t="s">
        <v>129</v>
      </c>
      <c r="B135" s="71" t="s">
        <v>426</v>
      </c>
      <c r="C135" s="95" t="s">
        <v>9</v>
      </c>
      <c r="D135" s="72">
        <v>5.28</v>
      </c>
      <c r="E135" s="90"/>
      <c r="F135" s="90">
        <f t="shared" si="1"/>
        <v>0</v>
      </c>
      <c r="G135" s="86" t="s">
        <v>658</v>
      </c>
    </row>
    <row r="136" spans="1:7" s="107" customFormat="1" x14ac:dyDescent="0.45">
      <c r="A136" s="94" t="s">
        <v>172</v>
      </c>
      <c r="B136" s="71" t="s">
        <v>200</v>
      </c>
      <c r="C136" s="95" t="s">
        <v>24</v>
      </c>
      <c r="D136" s="72">
        <v>2</v>
      </c>
      <c r="E136" s="90"/>
      <c r="F136" s="90">
        <f t="shared" si="1"/>
        <v>0</v>
      </c>
      <c r="G136" s="86" t="s">
        <v>658</v>
      </c>
    </row>
    <row r="137" spans="1:7" s="107" customFormat="1" x14ac:dyDescent="0.45">
      <c r="A137" s="94" t="s">
        <v>174</v>
      </c>
      <c r="B137" s="71" t="s">
        <v>201</v>
      </c>
      <c r="C137" s="95" t="s">
        <v>24</v>
      </c>
      <c r="D137" s="72">
        <v>2</v>
      </c>
      <c r="E137" s="90"/>
      <c r="F137" s="90">
        <f t="shared" si="1"/>
        <v>0</v>
      </c>
      <c r="G137" s="86" t="s">
        <v>658</v>
      </c>
    </row>
    <row r="138" spans="1:7" s="107" customFormat="1" x14ac:dyDescent="0.45">
      <c r="A138" s="94" t="s">
        <v>300</v>
      </c>
      <c r="B138" s="71" t="s">
        <v>202</v>
      </c>
      <c r="C138" s="95" t="s">
        <v>24</v>
      </c>
      <c r="D138" s="72">
        <v>25</v>
      </c>
      <c r="E138" s="90"/>
      <c r="F138" s="90">
        <f t="shared" ref="F138:F144" si="2">D138*E138</f>
        <v>0</v>
      </c>
      <c r="G138" s="86" t="s">
        <v>658</v>
      </c>
    </row>
    <row r="139" spans="1:7" x14ac:dyDescent="0.45">
      <c r="A139" s="102" t="s">
        <v>130</v>
      </c>
      <c r="B139" s="69" t="s">
        <v>203</v>
      </c>
      <c r="C139" s="68" t="s">
        <v>8</v>
      </c>
      <c r="D139" s="72">
        <v>0.7</v>
      </c>
      <c r="E139" s="90"/>
      <c r="F139" s="90">
        <f t="shared" si="2"/>
        <v>0</v>
      </c>
      <c r="G139" s="86" t="s">
        <v>372</v>
      </c>
    </row>
    <row r="140" spans="1:7" x14ac:dyDescent="0.45">
      <c r="A140" s="102" t="s">
        <v>49</v>
      </c>
      <c r="B140" s="70" t="s">
        <v>427</v>
      </c>
      <c r="C140" s="68" t="s">
        <v>8</v>
      </c>
      <c r="D140" s="72">
        <v>0.875</v>
      </c>
      <c r="E140" s="90"/>
      <c r="F140" s="90">
        <f t="shared" si="2"/>
        <v>0</v>
      </c>
      <c r="G140" s="86" t="s">
        <v>658</v>
      </c>
    </row>
    <row r="141" spans="1:7" x14ac:dyDescent="0.45">
      <c r="A141" s="102" t="s">
        <v>132</v>
      </c>
      <c r="B141" s="69" t="s">
        <v>428</v>
      </c>
      <c r="C141" s="68" t="s">
        <v>78</v>
      </c>
      <c r="D141" s="72">
        <v>7</v>
      </c>
      <c r="E141" s="90"/>
      <c r="F141" s="90">
        <f t="shared" si="2"/>
        <v>0</v>
      </c>
      <c r="G141" s="86" t="s">
        <v>372</v>
      </c>
    </row>
    <row r="142" spans="1:7" x14ac:dyDescent="0.45">
      <c r="A142" s="102" t="s">
        <v>69</v>
      </c>
      <c r="B142" s="71" t="s">
        <v>205</v>
      </c>
      <c r="C142" s="68" t="s">
        <v>8</v>
      </c>
      <c r="D142" s="72">
        <v>0.71400000000000008</v>
      </c>
      <c r="E142" s="90"/>
      <c r="F142" s="90">
        <f t="shared" si="2"/>
        <v>0</v>
      </c>
      <c r="G142" s="86" t="s">
        <v>658</v>
      </c>
    </row>
    <row r="143" spans="1:7" s="107" customFormat="1" x14ac:dyDescent="0.45">
      <c r="A143" s="94" t="s">
        <v>178</v>
      </c>
      <c r="B143" s="71" t="s">
        <v>429</v>
      </c>
      <c r="C143" s="95" t="s">
        <v>7</v>
      </c>
      <c r="D143" s="72">
        <v>8</v>
      </c>
      <c r="E143" s="90"/>
      <c r="F143" s="90">
        <f t="shared" si="2"/>
        <v>0</v>
      </c>
      <c r="G143" s="86" t="s">
        <v>372</v>
      </c>
    </row>
    <row r="144" spans="1:7" s="93" customFormat="1" x14ac:dyDescent="0.45">
      <c r="A144" s="149" t="s">
        <v>70</v>
      </c>
      <c r="B144" s="71" t="s">
        <v>83</v>
      </c>
      <c r="C144" s="95" t="s">
        <v>7</v>
      </c>
      <c r="D144" s="72">
        <v>8</v>
      </c>
      <c r="E144" s="90"/>
      <c r="F144" s="90">
        <f t="shared" si="2"/>
        <v>0</v>
      </c>
      <c r="G144" s="86" t="s">
        <v>658</v>
      </c>
    </row>
    <row r="145" spans="1:7" x14ac:dyDescent="0.45">
      <c r="A145" s="70"/>
      <c r="B145" s="108" t="s">
        <v>430</v>
      </c>
      <c r="C145" s="108"/>
      <c r="D145" s="109"/>
      <c r="E145" s="109"/>
      <c r="F145" s="109"/>
      <c r="G145" s="86" t="s">
        <v>372</v>
      </c>
    </row>
    <row r="146" spans="1:7" x14ac:dyDescent="0.45">
      <c r="A146" s="94" t="s">
        <v>102</v>
      </c>
      <c r="B146" s="137" t="s">
        <v>431</v>
      </c>
      <c r="C146" s="95" t="s">
        <v>214</v>
      </c>
      <c r="D146" s="32">
        <v>1</v>
      </c>
      <c r="E146" s="32"/>
      <c r="F146" s="32">
        <f>D146*E146</f>
        <v>0</v>
      </c>
      <c r="G146" s="86" t="s">
        <v>372</v>
      </c>
    </row>
    <row r="147" spans="1:7" x14ac:dyDescent="0.45">
      <c r="A147" s="94" t="s">
        <v>103</v>
      </c>
      <c r="B147" s="137" t="s">
        <v>432</v>
      </c>
      <c r="C147" s="95" t="s">
        <v>7</v>
      </c>
      <c r="D147" s="32">
        <v>0.05</v>
      </c>
      <c r="E147" s="32"/>
      <c r="F147" s="32">
        <f>D147*E147</f>
        <v>0</v>
      </c>
      <c r="G147" s="86" t="s">
        <v>372</v>
      </c>
    </row>
    <row r="148" spans="1:7" x14ac:dyDescent="0.45">
      <c r="A148" s="94" t="s">
        <v>104</v>
      </c>
      <c r="B148" s="137" t="s">
        <v>433</v>
      </c>
      <c r="C148" s="95" t="s">
        <v>214</v>
      </c>
      <c r="D148" s="32">
        <v>1</v>
      </c>
      <c r="E148" s="32"/>
      <c r="F148" s="32">
        <f t="shared" ref="F148:F194" si="3">D148*E148</f>
        <v>0</v>
      </c>
      <c r="G148" s="86" t="s">
        <v>372</v>
      </c>
    </row>
    <row r="149" spans="1:7" x14ac:dyDescent="0.45">
      <c r="A149" s="94" t="s">
        <v>45</v>
      </c>
      <c r="B149" s="137" t="s">
        <v>434</v>
      </c>
      <c r="C149" s="95" t="s">
        <v>7</v>
      </c>
      <c r="D149" s="32">
        <v>0.05</v>
      </c>
      <c r="E149" s="32"/>
      <c r="F149" s="32">
        <f t="shared" si="3"/>
        <v>0</v>
      </c>
      <c r="G149" s="86" t="s">
        <v>372</v>
      </c>
    </row>
    <row r="150" spans="1:7" x14ac:dyDescent="0.45">
      <c r="A150" s="94" t="s">
        <v>46</v>
      </c>
      <c r="B150" s="137" t="s">
        <v>435</v>
      </c>
      <c r="C150" s="95" t="s">
        <v>214</v>
      </c>
      <c r="D150" s="32">
        <v>1</v>
      </c>
      <c r="E150" s="32"/>
      <c r="F150" s="32">
        <f t="shared" si="3"/>
        <v>0</v>
      </c>
      <c r="G150" s="86" t="s">
        <v>372</v>
      </c>
    </row>
    <row r="151" spans="1:7" x14ac:dyDescent="0.45">
      <c r="A151" s="110" t="s">
        <v>47</v>
      </c>
      <c r="B151" s="137" t="s">
        <v>436</v>
      </c>
      <c r="C151" s="95" t="s">
        <v>214</v>
      </c>
      <c r="D151" s="32">
        <v>1</v>
      </c>
      <c r="E151" s="32"/>
      <c r="F151" s="32">
        <f t="shared" si="3"/>
        <v>0</v>
      </c>
      <c r="G151" s="86" t="s">
        <v>372</v>
      </c>
    </row>
    <row r="152" spans="1:7" x14ac:dyDescent="0.45">
      <c r="A152" s="110" t="s">
        <v>48</v>
      </c>
      <c r="B152" s="137" t="s">
        <v>240</v>
      </c>
      <c r="C152" s="95" t="s">
        <v>215</v>
      </c>
      <c r="D152" s="32">
        <v>800</v>
      </c>
      <c r="E152" s="32"/>
      <c r="F152" s="32">
        <f t="shared" si="3"/>
        <v>0</v>
      </c>
      <c r="G152" s="86" t="s">
        <v>372</v>
      </c>
    </row>
    <row r="153" spans="1:7" x14ac:dyDescent="0.45">
      <c r="A153" s="94" t="s">
        <v>33</v>
      </c>
      <c r="B153" s="71" t="s">
        <v>437</v>
      </c>
      <c r="C153" s="95" t="s">
        <v>24</v>
      </c>
      <c r="D153" s="32">
        <v>1</v>
      </c>
      <c r="E153" s="32"/>
      <c r="F153" s="32">
        <f t="shared" si="3"/>
        <v>0</v>
      </c>
      <c r="G153" s="86" t="s">
        <v>372</v>
      </c>
    </row>
    <row r="154" spans="1:7" x14ac:dyDescent="0.45">
      <c r="A154" s="94" t="s">
        <v>218</v>
      </c>
      <c r="B154" s="71" t="s">
        <v>241</v>
      </c>
      <c r="C154" s="95" t="s">
        <v>24</v>
      </c>
      <c r="D154" s="32">
        <v>1</v>
      </c>
      <c r="E154" s="32"/>
      <c r="F154" s="32">
        <f t="shared" si="3"/>
        <v>0</v>
      </c>
      <c r="G154" s="86" t="s">
        <v>658</v>
      </c>
    </row>
    <row r="155" spans="1:7" x14ac:dyDescent="0.45">
      <c r="A155" s="102" t="s">
        <v>35</v>
      </c>
      <c r="B155" s="70" t="s">
        <v>438</v>
      </c>
      <c r="C155" s="68" t="s">
        <v>10</v>
      </c>
      <c r="D155" s="32">
        <v>1</v>
      </c>
      <c r="E155" s="32"/>
      <c r="F155" s="32">
        <f t="shared" si="3"/>
        <v>0</v>
      </c>
      <c r="G155" s="86" t="s">
        <v>372</v>
      </c>
    </row>
    <row r="156" spans="1:7" x14ac:dyDescent="0.45">
      <c r="A156" s="102" t="s">
        <v>219</v>
      </c>
      <c r="B156" s="70" t="s">
        <v>439</v>
      </c>
      <c r="C156" s="68" t="s">
        <v>10</v>
      </c>
      <c r="D156" s="32">
        <v>1</v>
      </c>
      <c r="E156" s="32"/>
      <c r="F156" s="32">
        <f t="shared" si="3"/>
        <v>0</v>
      </c>
      <c r="G156" s="86" t="s">
        <v>658</v>
      </c>
    </row>
    <row r="157" spans="1:7" x14ac:dyDescent="0.45">
      <c r="A157" s="102" t="s">
        <v>36</v>
      </c>
      <c r="B157" s="70" t="s">
        <v>440</v>
      </c>
      <c r="C157" s="68" t="s">
        <v>10</v>
      </c>
      <c r="D157" s="32">
        <v>1</v>
      </c>
      <c r="E157" s="32"/>
      <c r="F157" s="32">
        <f t="shared" si="3"/>
        <v>0</v>
      </c>
      <c r="G157" s="86" t="s">
        <v>372</v>
      </c>
    </row>
    <row r="158" spans="1:7" x14ac:dyDescent="0.45">
      <c r="A158" s="102" t="s">
        <v>54</v>
      </c>
      <c r="B158" s="70" t="s">
        <v>441</v>
      </c>
      <c r="C158" s="68" t="s">
        <v>10</v>
      </c>
      <c r="D158" s="32">
        <v>1</v>
      </c>
      <c r="E158" s="32"/>
      <c r="F158" s="32">
        <f t="shared" si="3"/>
        <v>0</v>
      </c>
      <c r="G158" s="86" t="s">
        <v>658</v>
      </c>
    </row>
    <row r="159" spans="1:7" x14ac:dyDescent="0.45">
      <c r="A159" s="102" t="s">
        <v>40</v>
      </c>
      <c r="B159" s="70" t="s">
        <v>442</v>
      </c>
      <c r="C159" s="68" t="s">
        <v>10</v>
      </c>
      <c r="D159" s="32">
        <v>1</v>
      </c>
      <c r="E159" s="32"/>
      <c r="F159" s="32">
        <f t="shared" si="3"/>
        <v>0</v>
      </c>
      <c r="G159" s="86" t="s">
        <v>372</v>
      </c>
    </row>
    <row r="160" spans="1:7" x14ac:dyDescent="0.45">
      <c r="A160" s="102" t="s">
        <v>57</v>
      </c>
      <c r="B160" s="70" t="s">
        <v>443</v>
      </c>
      <c r="C160" s="68" t="s">
        <v>10</v>
      </c>
      <c r="D160" s="32">
        <v>1</v>
      </c>
      <c r="E160" s="32"/>
      <c r="F160" s="32">
        <f t="shared" si="3"/>
        <v>0</v>
      </c>
      <c r="G160" s="86" t="s">
        <v>658</v>
      </c>
    </row>
    <row r="161" spans="1:7" x14ac:dyDescent="0.45">
      <c r="A161" s="94" t="s">
        <v>41</v>
      </c>
      <c r="B161" s="71" t="s">
        <v>444</v>
      </c>
      <c r="C161" s="95" t="s">
        <v>24</v>
      </c>
      <c r="D161" s="32">
        <v>1</v>
      </c>
      <c r="E161" s="32"/>
      <c r="F161" s="32">
        <f t="shared" si="3"/>
        <v>0</v>
      </c>
      <c r="G161" s="86" t="s">
        <v>372</v>
      </c>
    </row>
    <row r="162" spans="1:7" x14ac:dyDescent="0.45">
      <c r="A162" s="94" t="s">
        <v>60</v>
      </c>
      <c r="B162" s="71" t="s">
        <v>445</v>
      </c>
      <c r="C162" s="95" t="s">
        <v>24</v>
      </c>
      <c r="D162" s="32">
        <v>1</v>
      </c>
      <c r="E162" s="32"/>
      <c r="F162" s="32">
        <f t="shared" si="3"/>
        <v>0</v>
      </c>
      <c r="G162" s="86" t="s">
        <v>662</v>
      </c>
    </row>
    <row r="163" spans="1:7" x14ac:dyDescent="0.45">
      <c r="A163" s="94" t="s">
        <v>39</v>
      </c>
      <c r="B163" s="71" t="s">
        <v>446</v>
      </c>
      <c r="C163" s="95" t="s">
        <v>24</v>
      </c>
      <c r="D163" s="32">
        <v>1</v>
      </c>
      <c r="E163" s="32"/>
      <c r="F163" s="32">
        <f t="shared" si="3"/>
        <v>0</v>
      </c>
      <c r="G163" s="86" t="s">
        <v>372</v>
      </c>
    </row>
    <row r="164" spans="1:7" x14ac:dyDescent="0.45">
      <c r="A164" s="94" t="s">
        <v>61</v>
      </c>
      <c r="B164" s="71" t="s">
        <v>447</v>
      </c>
      <c r="C164" s="95" t="s">
        <v>24</v>
      </c>
      <c r="D164" s="32">
        <v>1</v>
      </c>
      <c r="E164" s="32"/>
      <c r="F164" s="32">
        <f t="shared" si="3"/>
        <v>0</v>
      </c>
      <c r="G164" s="86" t="s">
        <v>662</v>
      </c>
    </row>
    <row r="165" spans="1:7" x14ac:dyDescent="0.45">
      <c r="A165" s="94" t="s">
        <v>105</v>
      </c>
      <c r="B165" s="71" t="s">
        <v>448</v>
      </c>
      <c r="C165" s="95" t="s">
        <v>24</v>
      </c>
      <c r="D165" s="32">
        <v>1</v>
      </c>
      <c r="E165" s="32"/>
      <c r="F165" s="32">
        <f t="shared" si="3"/>
        <v>0</v>
      </c>
      <c r="G165" s="86" t="s">
        <v>372</v>
      </c>
    </row>
    <row r="166" spans="1:7" x14ac:dyDescent="0.45">
      <c r="A166" s="94" t="s">
        <v>106</v>
      </c>
      <c r="B166" s="71" t="s">
        <v>449</v>
      </c>
      <c r="C166" s="95" t="s">
        <v>24</v>
      </c>
      <c r="D166" s="32">
        <v>1</v>
      </c>
      <c r="E166" s="32"/>
      <c r="F166" s="32">
        <f t="shared" si="3"/>
        <v>0</v>
      </c>
      <c r="G166" s="86" t="s">
        <v>662</v>
      </c>
    </row>
    <row r="167" spans="1:7" x14ac:dyDescent="0.45">
      <c r="A167" s="94" t="s">
        <v>143</v>
      </c>
      <c r="B167" s="71" t="s">
        <v>450</v>
      </c>
      <c r="C167" s="95" t="s">
        <v>24</v>
      </c>
      <c r="D167" s="32">
        <v>1</v>
      </c>
      <c r="E167" s="32"/>
      <c r="F167" s="32">
        <f t="shared" si="3"/>
        <v>0</v>
      </c>
      <c r="G167" s="86" t="s">
        <v>372</v>
      </c>
    </row>
    <row r="168" spans="1:7" x14ac:dyDescent="0.45">
      <c r="A168" s="94" t="s">
        <v>144</v>
      </c>
      <c r="B168" s="71" t="s">
        <v>451</v>
      </c>
      <c r="C168" s="95" t="s">
        <v>24</v>
      </c>
      <c r="D168" s="32">
        <v>1</v>
      </c>
      <c r="E168" s="32"/>
      <c r="F168" s="32">
        <f t="shared" si="3"/>
        <v>0</v>
      </c>
      <c r="G168" s="86" t="s">
        <v>662</v>
      </c>
    </row>
    <row r="169" spans="1:7" x14ac:dyDescent="0.45">
      <c r="A169" s="94" t="s">
        <v>107</v>
      </c>
      <c r="B169" s="71" t="s">
        <v>452</v>
      </c>
      <c r="C169" s="95" t="s">
        <v>24</v>
      </c>
      <c r="D169" s="32">
        <v>1</v>
      </c>
      <c r="E169" s="32"/>
      <c r="F169" s="32">
        <f t="shared" si="3"/>
        <v>0</v>
      </c>
      <c r="G169" s="86" t="s">
        <v>372</v>
      </c>
    </row>
    <row r="170" spans="1:7" x14ac:dyDescent="0.45">
      <c r="A170" s="94" t="s">
        <v>108</v>
      </c>
      <c r="B170" s="71" t="s">
        <v>453</v>
      </c>
      <c r="C170" s="95" t="s">
        <v>24</v>
      </c>
      <c r="D170" s="32">
        <v>1</v>
      </c>
      <c r="E170" s="32"/>
      <c r="F170" s="32">
        <f t="shared" si="3"/>
        <v>0</v>
      </c>
      <c r="G170" s="86" t="s">
        <v>662</v>
      </c>
    </row>
    <row r="171" spans="1:7" x14ac:dyDescent="0.45">
      <c r="A171" s="94" t="s">
        <v>210</v>
      </c>
      <c r="B171" s="71" t="s">
        <v>454</v>
      </c>
      <c r="C171" s="95" t="s">
        <v>24</v>
      </c>
      <c r="D171" s="32">
        <v>4</v>
      </c>
      <c r="E171" s="32"/>
      <c r="F171" s="32">
        <f t="shared" si="3"/>
        <v>0</v>
      </c>
      <c r="G171" s="86" t="s">
        <v>372</v>
      </c>
    </row>
    <row r="172" spans="1:7" x14ac:dyDescent="0.45">
      <c r="A172" s="94" t="s">
        <v>211</v>
      </c>
      <c r="B172" s="71" t="s">
        <v>455</v>
      </c>
      <c r="C172" s="95" t="s">
        <v>24</v>
      </c>
      <c r="D172" s="32">
        <v>4</v>
      </c>
      <c r="E172" s="32"/>
      <c r="F172" s="32">
        <f t="shared" si="3"/>
        <v>0</v>
      </c>
      <c r="G172" s="86" t="s">
        <v>662</v>
      </c>
    </row>
    <row r="173" spans="1:7" x14ac:dyDescent="0.45">
      <c r="A173" s="94" t="s">
        <v>109</v>
      </c>
      <c r="B173" s="71" t="s">
        <v>456</v>
      </c>
      <c r="C173" s="95" t="s">
        <v>24</v>
      </c>
      <c r="D173" s="32">
        <v>3</v>
      </c>
      <c r="E173" s="32"/>
      <c r="F173" s="32">
        <f t="shared" si="3"/>
        <v>0</v>
      </c>
      <c r="G173" s="86" t="s">
        <v>372</v>
      </c>
    </row>
    <row r="174" spans="1:7" x14ac:dyDescent="0.45">
      <c r="A174" s="94" t="s">
        <v>110</v>
      </c>
      <c r="B174" s="71" t="s">
        <v>457</v>
      </c>
      <c r="C174" s="95" t="s">
        <v>24</v>
      </c>
      <c r="D174" s="32">
        <v>3</v>
      </c>
      <c r="E174" s="32"/>
      <c r="F174" s="32">
        <f t="shared" si="3"/>
        <v>0</v>
      </c>
      <c r="G174" s="86" t="s">
        <v>662</v>
      </c>
    </row>
    <row r="175" spans="1:7" x14ac:dyDescent="0.45">
      <c r="A175" s="94" t="s">
        <v>111</v>
      </c>
      <c r="B175" s="71" t="s">
        <v>458</v>
      </c>
      <c r="C175" s="95" t="s">
        <v>7</v>
      </c>
      <c r="D175" s="32">
        <v>1.6000000000000001E-3</v>
      </c>
      <c r="E175" s="32"/>
      <c r="F175" s="32">
        <f t="shared" si="3"/>
        <v>0</v>
      </c>
      <c r="G175" s="86" t="s">
        <v>372</v>
      </c>
    </row>
    <row r="176" spans="1:7" x14ac:dyDescent="0.45">
      <c r="A176" s="94" t="s">
        <v>100</v>
      </c>
      <c r="B176" s="71" t="s">
        <v>459</v>
      </c>
      <c r="C176" s="95" t="s">
        <v>10</v>
      </c>
      <c r="D176" s="32">
        <v>2</v>
      </c>
      <c r="E176" s="32"/>
      <c r="F176" s="32">
        <f t="shared" si="3"/>
        <v>0</v>
      </c>
      <c r="G176" s="86" t="s">
        <v>658</v>
      </c>
    </row>
    <row r="177" spans="1:7" x14ac:dyDescent="0.45">
      <c r="A177" s="94" t="s">
        <v>212</v>
      </c>
      <c r="B177" s="71" t="s">
        <v>460</v>
      </c>
      <c r="C177" s="95" t="s">
        <v>7</v>
      </c>
      <c r="D177" s="32">
        <v>1.24E-3</v>
      </c>
      <c r="E177" s="32"/>
      <c r="F177" s="32">
        <f t="shared" si="3"/>
        <v>0</v>
      </c>
      <c r="G177" s="86" t="s">
        <v>372</v>
      </c>
    </row>
    <row r="178" spans="1:7" x14ac:dyDescent="0.45">
      <c r="A178" s="94" t="s">
        <v>213</v>
      </c>
      <c r="B178" s="71" t="s">
        <v>461</v>
      </c>
      <c r="C178" s="95" t="s">
        <v>10</v>
      </c>
      <c r="D178" s="32">
        <v>2</v>
      </c>
      <c r="E178" s="32"/>
      <c r="F178" s="32">
        <f t="shared" si="3"/>
        <v>0</v>
      </c>
      <c r="G178" s="86" t="s">
        <v>658</v>
      </c>
    </row>
    <row r="179" spans="1:7" x14ac:dyDescent="0.45">
      <c r="A179" s="94" t="s">
        <v>112</v>
      </c>
      <c r="B179" s="71" t="s">
        <v>462</v>
      </c>
      <c r="C179" s="95" t="s">
        <v>9</v>
      </c>
      <c r="D179" s="32">
        <v>2.4</v>
      </c>
      <c r="E179" s="32"/>
      <c r="F179" s="32">
        <f t="shared" si="3"/>
        <v>0</v>
      </c>
      <c r="G179" s="86" t="s">
        <v>372</v>
      </c>
    </row>
    <row r="180" spans="1:7" x14ac:dyDescent="0.45">
      <c r="A180" s="94" t="s">
        <v>113</v>
      </c>
      <c r="B180" s="71" t="s">
        <v>463</v>
      </c>
      <c r="C180" s="95" t="s">
        <v>9</v>
      </c>
      <c r="D180" s="32">
        <v>2.4</v>
      </c>
      <c r="E180" s="32"/>
      <c r="F180" s="32">
        <f t="shared" si="3"/>
        <v>0</v>
      </c>
      <c r="G180" s="86" t="s">
        <v>662</v>
      </c>
    </row>
    <row r="181" spans="1:7" x14ac:dyDescent="0.45">
      <c r="A181" s="94" t="s">
        <v>114</v>
      </c>
      <c r="B181" s="71" t="s">
        <v>464</v>
      </c>
      <c r="C181" s="95" t="s">
        <v>9</v>
      </c>
      <c r="D181" s="32">
        <v>1.3</v>
      </c>
      <c r="E181" s="32"/>
      <c r="F181" s="32">
        <f t="shared" si="3"/>
        <v>0</v>
      </c>
      <c r="G181" s="86" t="s">
        <v>372</v>
      </c>
    </row>
    <row r="182" spans="1:7" x14ac:dyDescent="0.45">
      <c r="A182" s="94" t="s">
        <v>115</v>
      </c>
      <c r="B182" s="71" t="s">
        <v>463</v>
      </c>
      <c r="C182" s="95" t="s">
        <v>9</v>
      </c>
      <c r="D182" s="32">
        <v>1.3</v>
      </c>
      <c r="E182" s="32"/>
      <c r="F182" s="32">
        <f t="shared" si="3"/>
        <v>0</v>
      </c>
      <c r="G182" s="86" t="s">
        <v>662</v>
      </c>
    </row>
    <row r="183" spans="1:7" x14ac:dyDescent="0.45">
      <c r="A183" s="94" t="s">
        <v>116</v>
      </c>
      <c r="B183" s="71" t="s">
        <v>464</v>
      </c>
      <c r="C183" s="95" t="s">
        <v>9</v>
      </c>
      <c r="D183" s="32">
        <v>0.4</v>
      </c>
      <c r="E183" s="32"/>
      <c r="F183" s="32">
        <f t="shared" si="3"/>
        <v>0</v>
      </c>
      <c r="G183" s="86" t="s">
        <v>372</v>
      </c>
    </row>
    <row r="184" spans="1:7" x14ac:dyDescent="0.45">
      <c r="A184" s="94" t="s">
        <v>117</v>
      </c>
      <c r="B184" s="71" t="s">
        <v>463</v>
      </c>
      <c r="C184" s="95" t="s">
        <v>9</v>
      </c>
      <c r="D184" s="32">
        <v>0.4</v>
      </c>
      <c r="E184" s="32"/>
      <c r="F184" s="32">
        <f t="shared" si="3"/>
        <v>0</v>
      </c>
      <c r="G184" s="86" t="s">
        <v>662</v>
      </c>
    </row>
    <row r="185" spans="1:7" x14ac:dyDescent="0.45">
      <c r="A185" s="94" t="s">
        <v>118</v>
      </c>
      <c r="B185" s="71" t="s">
        <v>464</v>
      </c>
      <c r="C185" s="95" t="s">
        <v>9</v>
      </c>
      <c r="D185" s="32">
        <v>0.55000000000000004</v>
      </c>
      <c r="E185" s="32"/>
      <c r="F185" s="32">
        <f t="shared" si="3"/>
        <v>0</v>
      </c>
      <c r="G185" s="86" t="s">
        <v>372</v>
      </c>
    </row>
    <row r="186" spans="1:7" x14ac:dyDescent="0.45">
      <c r="A186" s="94" t="s">
        <v>119</v>
      </c>
      <c r="B186" s="71" t="s">
        <v>463</v>
      </c>
      <c r="C186" s="95" t="s">
        <v>9</v>
      </c>
      <c r="D186" s="32">
        <v>0.55000000000000004</v>
      </c>
      <c r="E186" s="32"/>
      <c r="F186" s="32">
        <f t="shared" si="3"/>
        <v>0</v>
      </c>
      <c r="G186" s="86" t="s">
        <v>662</v>
      </c>
    </row>
    <row r="187" spans="1:7" x14ac:dyDescent="0.45">
      <c r="A187" s="94" t="s">
        <v>120</v>
      </c>
      <c r="B187" s="71" t="s">
        <v>464</v>
      </c>
      <c r="C187" s="95" t="s">
        <v>9</v>
      </c>
      <c r="D187" s="32">
        <v>0.5</v>
      </c>
      <c r="E187" s="32"/>
      <c r="F187" s="32">
        <f t="shared" si="3"/>
        <v>0</v>
      </c>
      <c r="G187" s="86" t="s">
        <v>372</v>
      </c>
    </row>
    <row r="188" spans="1:7" x14ac:dyDescent="0.45">
      <c r="A188" s="94" t="s">
        <v>121</v>
      </c>
      <c r="B188" s="71" t="s">
        <v>463</v>
      </c>
      <c r="C188" s="95" t="s">
        <v>9</v>
      </c>
      <c r="D188" s="32">
        <v>0.5</v>
      </c>
      <c r="E188" s="32"/>
      <c r="F188" s="32">
        <f t="shared" si="3"/>
        <v>0</v>
      </c>
      <c r="G188" s="86" t="s">
        <v>662</v>
      </c>
    </row>
    <row r="189" spans="1:7" x14ac:dyDescent="0.45">
      <c r="A189" s="94" t="s">
        <v>123</v>
      </c>
      <c r="B189" s="71" t="s">
        <v>464</v>
      </c>
      <c r="C189" s="95" t="s">
        <v>9</v>
      </c>
      <c r="D189" s="32">
        <v>0.5</v>
      </c>
      <c r="E189" s="32"/>
      <c r="F189" s="32">
        <f t="shared" si="3"/>
        <v>0</v>
      </c>
      <c r="G189" s="86" t="s">
        <v>372</v>
      </c>
    </row>
    <row r="190" spans="1:7" x14ac:dyDescent="0.45">
      <c r="A190" s="94" t="s">
        <v>124</v>
      </c>
      <c r="B190" s="71" t="s">
        <v>463</v>
      </c>
      <c r="C190" s="95" t="s">
        <v>9</v>
      </c>
      <c r="D190" s="32">
        <v>0.5</v>
      </c>
      <c r="E190" s="32"/>
      <c r="F190" s="32">
        <f t="shared" si="3"/>
        <v>0</v>
      </c>
      <c r="G190" s="86" t="s">
        <v>662</v>
      </c>
    </row>
    <row r="191" spans="1:7" x14ac:dyDescent="0.45">
      <c r="A191" s="94" t="s">
        <v>125</v>
      </c>
      <c r="B191" s="71" t="s">
        <v>231</v>
      </c>
      <c r="C191" s="95" t="s">
        <v>10</v>
      </c>
      <c r="D191" s="32">
        <v>2</v>
      </c>
      <c r="E191" s="32"/>
      <c r="F191" s="32">
        <f t="shared" si="3"/>
        <v>0</v>
      </c>
      <c r="G191" s="86" t="s">
        <v>372</v>
      </c>
    </row>
    <row r="192" spans="1:7" x14ac:dyDescent="0.45">
      <c r="A192" s="94" t="s">
        <v>126</v>
      </c>
      <c r="B192" s="71" t="s">
        <v>465</v>
      </c>
      <c r="C192" s="95" t="s">
        <v>10</v>
      </c>
      <c r="D192" s="32">
        <v>2</v>
      </c>
      <c r="E192" s="32"/>
      <c r="F192" s="32">
        <f t="shared" si="3"/>
        <v>0</v>
      </c>
      <c r="G192" s="86" t="s">
        <v>662</v>
      </c>
    </row>
    <row r="193" spans="1:7" x14ac:dyDescent="0.45">
      <c r="A193" s="111">
        <v>28</v>
      </c>
      <c r="B193" s="70" t="s">
        <v>466</v>
      </c>
      <c r="C193" s="68" t="s">
        <v>7</v>
      </c>
      <c r="D193" s="32">
        <v>2.0399999999999998E-2</v>
      </c>
      <c r="E193" s="32"/>
      <c r="F193" s="32">
        <f t="shared" si="3"/>
        <v>0</v>
      </c>
      <c r="G193" s="86" t="s">
        <v>372</v>
      </c>
    </row>
    <row r="194" spans="1:7" x14ac:dyDescent="0.45">
      <c r="A194" s="111" t="s">
        <v>43</v>
      </c>
      <c r="B194" s="70" t="s">
        <v>242</v>
      </c>
      <c r="C194" s="68" t="s">
        <v>10</v>
      </c>
      <c r="D194" s="32">
        <v>2</v>
      </c>
      <c r="E194" s="32"/>
      <c r="F194" s="32">
        <f t="shared" si="3"/>
        <v>0</v>
      </c>
      <c r="G194" s="86" t="s">
        <v>658</v>
      </c>
    </row>
    <row r="195" spans="1:7" x14ac:dyDescent="0.45">
      <c r="A195" s="70"/>
      <c r="B195" s="112" t="s">
        <v>467</v>
      </c>
      <c r="C195" s="112"/>
      <c r="D195" s="113"/>
      <c r="E195" s="113"/>
      <c r="F195" s="113"/>
      <c r="G195" s="86" t="s">
        <v>372</v>
      </c>
    </row>
    <row r="196" spans="1:7" ht="16.5" x14ac:dyDescent="0.45">
      <c r="A196" s="114" t="s">
        <v>102</v>
      </c>
      <c r="B196" s="150" t="s">
        <v>468</v>
      </c>
      <c r="C196" s="115" t="s">
        <v>659</v>
      </c>
      <c r="D196" s="72">
        <v>10.5</v>
      </c>
      <c r="E196" s="90"/>
      <c r="F196" s="90">
        <f>D196*E196</f>
        <v>0</v>
      </c>
      <c r="G196" s="86" t="s">
        <v>372</v>
      </c>
    </row>
    <row r="197" spans="1:7" ht="16.5" x14ac:dyDescent="0.45">
      <c r="A197" s="114" t="s">
        <v>103</v>
      </c>
      <c r="B197" s="150" t="s">
        <v>469</v>
      </c>
      <c r="C197" s="115" t="s">
        <v>659</v>
      </c>
      <c r="D197" s="72">
        <v>12</v>
      </c>
      <c r="E197" s="90"/>
      <c r="F197" s="90">
        <f>D197*E197</f>
        <v>0</v>
      </c>
      <c r="G197" s="86" t="s">
        <v>372</v>
      </c>
    </row>
    <row r="198" spans="1:7" x14ac:dyDescent="0.45">
      <c r="A198" s="114" t="s">
        <v>104</v>
      </c>
      <c r="B198" s="150" t="s">
        <v>470</v>
      </c>
      <c r="C198" s="115" t="s">
        <v>9</v>
      </c>
      <c r="D198" s="90">
        <v>90</v>
      </c>
      <c r="E198" s="90"/>
      <c r="F198" s="90">
        <f t="shared" ref="F198:F250" si="4">D198*E198</f>
        <v>0</v>
      </c>
      <c r="G198" s="86" t="s">
        <v>372</v>
      </c>
    </row>
    <row r="199" spans="1:7" ht="16.5" x14ac:dyDescent="0.45">
      <c r="A199" s="114" t="s">
        <v>209</v>
      </c>
      <c r="B199" s="151" t="s">
        <v>471</v>
      </c>
      <c r="C199" s="115" t="s">
        <v>659</v>
      </c>
      <c r="D199" s="72">
        <v>5.4</v>
      </c>
      <c r="E199" s="90"/>
      <c r="F199" s="90">
        <f t="shared" si="4"/>
        <v>0</v>
      </c>
      <c r="G199" s="86" t="s">
        <v>658</v>
      </c>
    </row>
    <row r="200" spans="1:7" ht="16.5" x14ac:dyDescent="0.45">
      <c r="A200" s="114" t="s">
        <v>45</v>
      </c>
      <c r="B200" s="150" t="s">
        <v>472</v>
      </c>
      <c r="C200" s="115" t="s">
        <v>659</v>
      </c>
      <c r="D200" s="72">
        <v>7.5</v>
      </c>
      <c r="E200" s="90"/>
      <c r="F200" s="90">
        <f t="shared" si="4"/>
        <v>0</v>
      </c>
      <c r="G200" s="86" t="s">
        <v>372</v>
      </c>
    </row>
    <row r="201" spans="1:7" ht="16.5" x14ac:dyDescent="0.45">
      <c r="A201" s="114" t="s">
        <v>46</v>
      </c>
      <c r="B201" s="150" t="s">
        <v>473</v>
      </c>
      <c r="C201" s="115" t="s">
        <v>659</v>
      </c>
      <c r="D201" s="72">
        <v>9.6</v>
      </c>
      <c r="E201" s="90"/>
      <c r="F201" s="90">
        <f t="shared" si="4"/>
        <v>0</v>
      </c>
      <c r="G201" s="86" t="s">
        <v>372</v>
      </c>
    </row>
    <row r="202" spans="1:7" ht="16.5" x14ac:dyDescent="0.45">
      <c r="A202" s="114">
        <v>6</v>
      </c>
      <c r="B202" s="150" t="s">
        <v>474</v>
      </c>
      <c r="C202" s="115" t="s">
        <v>659</v>
      </c>
      <c r="D202" s="72">
        <v>5.4</v>
      </c>
      <c r="E202" s="90"/>
      <c r="F202" s="90">
        <f t="shared" si="4"/>
        <v>0</v>
      </c>
      <c r="G202" s="86" t="s">
        <v>372</v>
      </c>
    </row>
    <row r="203" spans="1:7" ht="16.5" x14ac:dyDescent="0.45">
      <c r="A203" s="114" t="s">
        <v>48</v>
      </c>
      <c r="B203" s="150" t="s">
        <v>475</v>
      </c>
      <c r="C203" s="115" t="s">
        <v>659</v>
      </c>
      <c r="D203" s="72">
        <v>1.8</v>
      </c>
      <c r="E203" s="90"/>
      <c r="F203" s="90">
        <f t="shared" si="4"/>
        <v>0</v>
      </c>
      <c r="G203" s="86" t="s">
        <v>372</v>
      </c>
    </row>
    <row r="204" spans="1:7" ht="16.5" x14ac:dyDescent="0.45">
      <c r="A204" s="114" t="s">
        <v>33</v>
      </c>
      <c r="B204" s="150" t="s">
        <v>476</v>
      </c>
      <c r="C204" s="115" t="s">
        <v>659</v>
      </c>
      <c r="D204" s="72">
        <v>1.8</v>
      </c>
      <c r="E204" s="90"/>
      <c r="F204" s="90">
        <f t="shared" si="4"/>
        <v>0</v>
      </c>
      <c r="G204" s="86" t="s">
        <v>372</v>
      </c>
    </row>
    <row r="205" spans="1:7" x14ac:dyDescent="0.45">
      <c r="A205" s="114">
        <v>9</v>
      </c>
      <c r="B205" s="150" t="s">
        <v>477</v>
      </c>
      <c r="C205" s="115" t="s">
        <v>9</v>
      </c>
      <c r="D205" s="90">
        <v>90</v>
      </c>
      <c r="E205" s="90"/>
      <c r="F205" s="90">
        <f t="shared" si="4"/>
        <v>0</v>
      </c>
      <c r="G205" s="86" t="s">
        <v>372</v>
      </c>
    </row>
    <row r="206" spans="1:7" x14ac:dyDescent="0.45">
      <c r="A206" s="114" t="s">
        <v>219</v>
      </c>
      <c r="B206" s="151" t="s">
        <v>478</v>
      </c>
      <c r="C206" s="115" t="s">
        <v>10</v>
      </c>
      <c r="D206" s="72">
        <v>280</v>
      </c>
      <c r="E206" s="90"/>
      <c r="F206" s="90">
        <f t="shared" si="4"/>
        <v>0</v>
      </c>
      <c r="G206" s="86" t="s">
        <v>658</v>
      </c>
    </row>
    <row r="207" spans="1:7" x14ac:dyDescent="0.45">
      <c r="A207" s="87" t="s">
        <v>36</v>
      </c>
      <c r="B207" s="136" t="s">
        <v>479</v>
      </c>
      <c r="C207" s="88" t="s">
        <v>9</v>
      </c>
      <c r="D207" s="72">
        <v>90</v>
      </c>
      <c r="E207" s="90"/>
      <c r="F207" s="90">
        <f t="shared" si="4"/>
        <v>0</v>
      </c>
      <c r="G207" s="86" t="s">
        <v>372</v>
      </c>
    </row>
    <row r="208" spans="1:7" x14ac:dyDescent="0.45">
      <c r="A208" s="87" t="s">
        <v>54</v>
      </c>
      <c r="B208" s="136" t="s">
        <v>29</v>
      </c>
      <c r="C208" s="88" t="s">
        <v>9</v>
      </c>
      <c r="D208" s="72">
        <v>90</v>
      </c>
      <c r="E208" s="90"/>
      <c r="F208" s="90">
        <f t="shared" si="4"/>
        <v>0</v>
      </c>
      <c r="G208" s="86" t="s">
        <v>658</v>
      </c>
    </row>
    <row r="209" spans="1:7" x14ac:dyDescent="0.45">
      <c r="A209" s="116" t="s">
        <v>40</v>
      </c>
      <c r="B209" s="152" t="s">
        <v>480</v>
      </c>
      <c r="C209" s="117" t="s">
        <v>10</v>
      </c>
      <c r="D209" s="118">
        <v>1</v>
      </c>
      <c r="E209" s="90"/>
      <c r="F209" s="90">
        <f t="shared" si="4"/>
        <v>0</v>
      </c>
      <c r="G209" s="86" t="s">
        <v>372</v>
      </c>
    </row>
    <row r="210" spans="1:7" x14ac:dyDescent="0.45">
      <c r="A210" s="119" t="s">
        <v>57</v>
      </c>
      <c r="B210" s="152" t="s">
        <v>481</v>
      </c>
      <c r="C210" s="120" t="s">
        <v>10</v>
      </c>
      <c r="D210" s="72">
        <v>1</v>
      </c>
      <c r="E210" s="90"/>
      <c r="F210" s="90">
        <f t="shared" si="4"/>
        <v>0</v>
      </c>
      <c r="G210" s="86" t="s">
        <v>658</v>
      </c>
    </row>
    <row r="211" spans="1:7" x14ac:dyDescent="0.45">
      <c r="A211" s="119" t="s">
        <v>41</v>
      </c>
      <c r="B211" s="153" t="s">
        <v>482</v>
      </c>
      <c r="C211" s="120" t="s">
        <v>10</v>
      </c>
      <c r="D211" s="72">
        <v>2</v>
      </c>
      <c r="E211" s="90"/>
      <c r="F211" s="90">
        <f t="shared" si="4"/>
        <v>0</v>
      </c>
      <c r="G211" s="86" t="s">
        <v>372</v>
      </c>
    </row>
    <row r="212" spans="1:7" x14ac:dyDescent="0.45">
      <c r="A212" s="119" t="s">
        <v>60</v>
      </c>
      <c r="B212" s="154" t="s">
        <v>483</v>
      </c>
      <c r="C212" s="120" t="s">
        <v>10</v>
      </c>
      <c r="D212" s="72">
        <v>2</v>
      </c>
      <c r="E212" s="90"/>
      <c r="F212" s="90">
        <f t="shared" si="4"/>
        <v>0</v>
      </c>
      <c r="G212" s="86" t="s">
        <v>658</v>
      </c>
    </row>
    <row r="213" spans="1:7" x14ac:dyDescent="0.45">
      <c r="A213" s="119" t="s">
        <v>39</v>
      </c>
      <c r="B213" s="153" t="s">
        <v>484</v>
      </c>
      <c r="C213" s="120" t="s">
        <v>10</v>
      </c>
      <c r="D213" s="72">
        <v>1</v>
      </c>
      <c r="E213" s="90"/>
      <c r="F213" s="90">
        <f t="shared" si="4"/>
        <v>0</v>
      </c>
      <c r="G213" s="86" t="s">
        <v>372</v>
      </c>
    </row>
    <row r="214" spans="1:7" x14ac:dyDescent="0.45">
      <c r="A214" s="119" t="s">
        <v>61</v>
      </c>
      <c r="B214" s="154" t="s">
        <v>485</v>
      </c>
      <c r="C214" s="120" t="s">
        <v>10</v>
      </c>
      <c r="D214" s="72">
        <v>1</v>
      </c>
      <c r="E214" s="90"/>
      <c r="F214" s="90">
        <f t="shared" si="4"/>
        <v>0</v>
      </c>
      <c r="G214" s="86" t="s">
        <v>658</v>
      </c>
    </row>
    <row r="215" spans="1:7" x14ac:dyDescent="0.45">
      <c r="A215" s="119" t="s">
        <v>105</v>
      </c>
      <c r="B215" s="153" t="s">
        <v>486</v>
      </c>
      <c r="C215" s="120" t="s">
        <v>10</v>
      </c>
      <c r="D215" s="72">
        <v>1</v>
      </c>
      <c r="E215" s="90"/>
      <c r="F215" s="90">
        <f t="shared" si="4"/>
        <v>0</v>
      </c>
      <c r="G215" s="86" t="s">
        <v>372</v>
      </c>
    </row>
    <row r="216" spans="1:7" x14ac:dyDescent="0.45">
      <c r="A216" s="119" t="s">
        <v>106</v>
      </c>
      <c r="B216" s="155" t="s">
        <v>487</v>
      </c>
      <c r="C216" s="120" t="s">
        <v>10</v>
      </c>
      <c r="D216" s="72">
        <v>1</v>
      </c>
      <c r="E216" s="90"/>
      <c r="F216" s="90">
        <f t="shared" si="4"/>
        <v>0</v>
      </c>
      <c r="G216" s="86" t="s">
        <v>658</v>
      </c>
    </row>
    <row r="217" spans="1:7" x14ac:dyDescent="0.45">
      <c r="A217" s="119" t="s">
        <v>143</v>
      </c>
      <c r="B217" s="153" t="s">
        <v>488</v>
      </c>
      <c r="C217" s="120" t="s">
        <v>10</v>
      </c>
      <c r="D217" s="72">
        <v>1</v>
      </c>
      <c r="E217" s="90"/>
      <c r="F217" s="90">
        <f t="shared" si="4"/>
        <v>0</v>
      </c>
      <c r="G217" s="86" t="s">
        <v>372</v>
      </c>
    </row>
    <row r="218" spans="1:7" x14ac:dyDescent="0.45">
      <c r="A218" s="119" t="s">
        <v>144</v>
      </c>
      <c r="B218" s="155" t="s">
        <v>489</v>
      </c>
      <c r="C218" s="120" t="s">
        <v>10</v>
      </c>
      <c r="D218" s="72">
        <v>1</v>
      </c>
      <c r="E218" s="90"/>
      <c r="F218" s="90">
        <f t="shared" si="4"/>
        <v>0</v>
      </c>
      <c r="G218" s="86" t="s">
        <v>658</v>
      </c>
    </row>
    <row r="219" spans="1:7" x14ac:dyDescent="0.45">
      <c r="A219" s="119" t="s">
        <v>107</v>
      </c>
      <c r="B219" s="153" t="s">
        <v>490</v>
      </c>
      <c r="C219" s="120" t="s">
        <v>9</v>
      </c>
      <c r="D219" s="72">
        <v>100</v>
      </c>
      <c r="E219" s="90"/>
      <c r="F219" s="90">
        <f t="shared" si="4"/>
        <v>0</v>
      </c>
      <c r="G219" s="86" t="s">
        <v>372</v>
      </c>
    </row>
    <row r="220" spans="1:7" x14ac:dyDescent="0.45">
      <c r="A220" s="119" t="s">
        <v>108</v>
      </c>
      <c r="B220" s="153" t="s">
        <v>491</v>
      </c>
      <c r="C220" s="120" t="s">
        <v>9</v>
      </c>
      <c r="D220" s="72">
        <v>100</v>
      </c>
      <c r="E220" s="90"/>
      <c r="F220" s="90">
        <f t="shared" si="4"/>
        <v>0</v>
      </c>
      <c r="G220" s="86" t="s">
        <v>658</v>
      </c>
    </row>
    <row r="221" spans="1:7" x14ac:dyDescent="0.45">
      <c r="A221" s="119" t="s">
        <v>210</v>
      </c>
      <c r="B221" s="153" t="s">
        <v>492</v>
      </c>
      <c r="C221" s="120" t="s">
        <v>9</v>
      </c>
      <c r="D221" s="72">
        <v>10</v>
      </c>
      <c r="E221" s="90"/>
      <c r="F221" s="90">
        <f t="shared" si="4"/>
        <v>0</v>
      </c>
      <c r="G221" s="86" t="s">
        <v>372</v>
      </c>
    </row>
    <row r="222" spans="1:7" x14ac:dyDescent="0.45">
      <c r="A222" s="119" t="s">
        <v>211</v>
      </c>
      <c r="B222" s="153" t="s">
        <v>493</v>
      </c>
      <c r="C222" s="120" t="s">
        <v>9</v>
      </c>
      <c r="D222" s="72">
        <v>10</v>
      </c>
      <c r="E222" s="90"/>
      <c r="F222" s="90">
        <f t="shared" si="4"/>
        <v>0</v>
      </c>
      <c r="G222" s="86" t="s">
        <v>658</v>
      </c>
    </row>
    <row r="223" spans="1:7" x14ac:dyDescent="0.45">
      <c r="A223" s="119" t="s">
        <v>109</v>
      </c>
      <c r="B223" s="156" t="s">
        <v>494</v>
      </c>
      <c r="C223" s="120" t="s">
        <v>9</v>
      </c>
      <c r="D223" s="72">
        <v>15</v>
      </c>
      <c r="E223" s="90"/>
      <c r="F223" s="90">
        <f t="shared" si="4"/>
        <v>0</v>
      </c>
      <c r="G223" s="86" t="s">
        <v>372</v>
      </c>
    </row>
    <row r="224" spans="1:7" x14ac:dyDescent="0.45">
      <c r="A224" s="119" t="s">
        <v>110</v>
      </c>
      <c r="B224" s="156" t="s">
        <v>495</v>
      </c>
      <c r="C224" s="120" t="s">
        <v>9</v>
      </c>
      <c r="D224" s="72">
        <v>15</v>
      </c>
      <c r="E224" s="90"/>
      <c r="F224" s="90">
        <f t="shared" si="4"/>
        <v>0</v>
      </c>
      <c r="G224" s="86" t="s">
        <v>658</v>
      </c>
    </row>
    <row r="225" spans="1:7" x14ac:dyDescent="0.45">
      <c r="A225" s="119" t="s">
        <v>111</v>
      </c>
      <c r="B225" s="156" t="s">
        <v>496</v>
      </c>
      <c r="C225" s="120" t="s">
        <v>9</v>
      </c>
      <c r="D225" s="72">
        <v>10</v>
      </c>
      <c r="E225" s="90"/>
      <c r="F225" s="90">
        <f t="shared" si="4"/>
        <v>0</v>
      </c>
      <c r="G225" s="86" t="s">
        <v>372</v>
      </c>
    </row>
    <row r="226" spans="1:7" x14ac:dyDescent="0.45">
      <c r="A226" s="119" t="s">
        <v>100</v>
      </c>
      <c r="B226" s="156" t="s">
        <v>497</v>
      </c>
      <c r="C226" s="120" t="s">
        <v>9</v>
      </c>
      <c r="D226" s="72">
        <v>10</v>
      </c>
      <c r="E226" s="90"/>
      <c r="F226" s="90">
        <f t="shared" si="4"/>
        <v>0</v>
      </c>
      <c r="G226" s="86" t="s">
        <v>658</v>
      </c>
    </row>
    <row r="227" spans="1:7" x14ac:dyDescent="0.45">
      <c r="A227" s="119" t="s">
        <v>212</v>
      </c>
      <c r="B227" s="153" t="s">
        <v>498</v>
      </c>
      <c r="C227" s="120" t="s">
        <v>10</v>
      </c>
      <c r="D227" s="72">
        <v>2</v>
      </c>
      <c r="E227" s="90"/>
      <c r="F227" s="90">
        <f t="shared" si="4"/>
        <v>0</v>
      </c>
      <c r="G227" s="86" t="s">
        <v>372</v>
      </c>
    </row>
    <row r="228" spans="1:7" x14ac:dyDescent="0.45">
      <c r="A228" s="119" t="s">
        <v>213</v>
      </c>
      <c r="B228" s="153" t="s">
        <v>499</v>
      </c>
      <c r="C228" s="120" t="s">
        <v>10</v>
      </c>
      <c r="D228" s="72">
        <v>2</v>
      </c>
      <c r="E228" s="90"/>
      <c r="F228" s="90">
        <f t="shared" si="4"/>
        <v>0</v>
      </c>
      <c r="G228" s="86" t="s">
        <v>658</v>
      </c>
    </row>
    <row r="229" spans="1:7" x14ac:dyDescent="0.45">
      <c r="A229" s="102" t="s">
        <v>112</v>
      </c>
      <c r="B229" s="153" t="s">
        <v>500</v>
      </c>
      <c r="C229" s="68" t="s">
        <v>10</v>
      </c>
      <c r="D229" s="72">
        <v>1</v>
      </c>
      <c r="E229" s="90"/>
      <c r="F229" s="90">
        <f t="shared" si="4"/>
        <v>0</v>
      </c>
      <c r="G229" s="86" t="s">
        <v>372</v>
      </c>
    </row>
    <row r="230" spans="1:7" x14ac:dyDescent="0.45">
      <c r="A230" s="102" t="s">
        <v>113</v>
      </c>
      <c r="B230" s="157" t="s">
        <v>501</v>
      </c>
      <c r="C230" s="68" t="s">
        <v>10</v>
      </c>
      <c r="D230" s="72">
        <v>1</v>
      </c>
      <c r="E230" s="90"/>
      <c r="F230" s="90">
        <f t="shared" si="4"/>
        <v>0</v>
      </c>
      <c r="G230" s="86" t="s">
        <v>658</v>
      </c>
    </row>
    <row r="231" spans="1:7" x14ac:dyDescent="0.45">
      <c r="A231" s="119" t="s">
        <v>114</v>
      </c>
      <c r="B231" s="156" t="s">
        <v>502</v>
      </c>
      <c r="C231" s="120" t="s">
        <v>10</v>
      </c>
      <c r="D231" s="72">
        <v>5</v>
      </c>
      <c r="E231" s="90"/>
      <c r="F231" s="90">
        <f t="shared" si="4"/>
        <v>0</v>
      </c>
      <c r="G231" s="86" t="s">
        <v>372</v>
      </c>
    </row>
    <row r="232" spans="1:7" x14ac:dyDescent="0.45">
      <c r="A232" s="119" t="s">
        <v>115</v>
      </c>
      <c r="B232" s="154" t="s">
        <v>503</v>
      </c>
      <c r="C232" s="120" t="s">
        <v>24</v>
      </c>
      <c r="D232" s="72">
        <v>5</v>
      </c>
      <c r="E232" s="90"/>
      <c r="F232" s="90">
        <f t="shared" si="4"/>
        <v>0</v>
      </c>
      <c r="G232" s="86" t="s">
        <v>658</v>
      </c>
    </row>
    <row r="233" spans="1:7" x14ac:dyDescent="0.45">
      <c r="A233" s="119" t="s">
        <v>291</v>
      </c>
      <c r="B233" s="155" t="s">
        <v>122</v>
      </c>
      <c r="C233" s="120" t="s">
        <v>24</v>
      </c>
      <c r="D233" s="72">
        <v>5</v>
      </c>
      <c r="E233" s="90"/>
      <c r="F233" s="90">
        <f t="shared" si="4"/>
        <v>0</v>
      </c>
      <c r="G233" s="86" t="s">
        <v>658</v>
      </c>
    </row>
    <row r="234" spans="1:7" x14ac:dyDescent="0.45">
      <c r="A234" s="119" t="s">
        <v>116</v>
      </c>
      <c r="B234" s="156" t="s">
        <v>504</v>
      </c>
      <c r="C234" s="120" t="s">
        <v>10</v>
      </c>
      <c r="D234" s="72">
        <v>1</v>
      </c>
      <c r="E234" s="90"/>
      <c r="F234" s="90">
        <f t="shared" si="4"/>
        <v>0</v>
      </c>
      <c r="G234" s="86" t="s">
        <v>372</v>
      </c>
    </row>
    <row r="235" spans="1:7" x14ac:dyDescent="0.45">
      <c r="A235" s="119" t="s">
        <v>117</v>
      </c>
      <c r="B235" s="156" t="s">
        <v>505</v>
      </c>
      <c r="C235" s="120" t="s">
        <v>24</v>
      </c>
      <c r="D235" s="72">
        <v>1</v>
      </c>
      <c r="E235" s="90"/>
      <c r="F235" s="90">
        <f t="shared" si="4"/>
        <v>0</v>
      </c>
      <c r="G235" s="86" t="s">
        <v>658</v>
      </c>
    </row>
    <row r="236" spans="1:7" x14ac:dyDescent="0.45">
      <c r="A236" s="119" t="s">
        <v>151</v>
      </c>
      <c r="B236" s="158" t="s">
        <v>506</v>
      </c>
      <c r="C236" s="120" t="s">
        <v>24</v>
      </c>
      <c r="D236" s="72">
        <v>1</v>
      </c>
      <c r="E236" s="90"/>
      <c r="F236" s="90">
        <f t="shared" si="4"/>
        <v>0</v>
      </c>
      <c r="G236" s="86" t="s">
        <v>658</v>
      </c>
    </row>
    <row r="237" spans="1:7" x14ac:dyDescent="0.45">
      <c r="A237" s="119" t="s">
        <v>118</v>
      </c>
      <c r="B237" s="156" t="s">
        <v>507</v>
      </c>
      <c r="C237" s="120" t="s">
        <v>10</v>
      </c>
      <c r="D237" s="72">
        <v>5</v>
      </c>
      <c r="E237" s="90"/>
      <c r="F237" s="90">
        <f t="shared" si="4"/>
        <v>0</v>
      </c>
      <c r="G237" s="86" t="s">
        <v>372</v>
      </c>
    </row>
    <row r="238" spans="1:7" x14ac:dyDescent="0.45">
      <c r="A238" s="119" t="s">
        <v>119</v>
      </c>
      <c r="B238" s="155" t="s">
        <v>508</v>
      </c>
      <c r="C238" s="120" t="s">
        <v>24</v>
      </c>
      <c r="D238" s="72">
        <v>5</v>
      </c>
      <c r="E238" s="90"/>
      <c r="F238" s="90">
        <f t="shared" si="4"/>
        <v>0</v>
      </c>
      <c r="G238" s="86" t="s">
        <v>658</v>
      </c>
    </row>
    <row r="239" spans="1:7" x14ac:dyDescent="0.45">
      <c r="A239" s="119" t="s">
        <v>120</v>
      </c>
      <c r="B239" s="156" t="s">
        <v>509</v>
      </c>
      <c r="C239" s="120" t="s">
        <v>10</v>
      </c>
      <c r="D239" s="72">
        <v>1</v>
      </c>
      <c r="E239" s="90"/>
      <c r="F239" s="90">
        <f t="shared" si="4"/>
        <v>0</v>
      </c>
      <c r="G239" s="86" t="s">
        <v>372</v>
      </c>
    </row>
    <row r="240" spans="1:7" x14ac:dyDescent="0.45">
      <c r="A240" s="102" t="s">
        <v>123</v>
      </c>
      <c r="B240" s="70" t="s">
        <v>128</v>
      </c>
      <c r="C240" s="68" t="s">
        <v>9</v>
      </c>
      <c r="D240" s="72">
        <v>15</v>
      </c>
      <c r="E240" s="90"/>
      <c r="F240" s="90">
        <f t="shared" si="4"/>
        <v>0</v>
      </c>
      <c r="G240" s="86" t="s">
        <v>372</v>
      </c>
    </row>
    <row r="241" spans="1:7" x14ac:dyDescent="0.45">
      <c r="A241" s="102" t="s">
        <v>124</v>
      </c>
      <c r="B241" s="70" t="s">
        <v>510</v>
      </c>
      <c r="C241" s="68" t="s">
        <v>9</v>
      </c>
      <c r="D241" s="72">
        <v>15</v>
      </c>
      <c r="E241" s="90"/>
      <c r="F241" s="90">
        <f t="shared" si="4"/>
        <v>0</v>
      </c>
      <c r="G241" s="86" t="s">
        <v>658</v>
      </c>
    </row>
    <row r="242" spans="1:7" x14ac:dyDescent="0.45">
      <c r="A242" s="94" t="s">
        <v>125</v>
      </c>
      <c r="B242" s="71" t="s">
        <v>131</v>
      </c>
      <c r="C242" s="95" t="s">
        <v>9</v>
      </c>
      <c r="D242" s="72">
        <v>8</v>
      </c>
      <c r="E242" s="90"/>
      <c r="F242" s="90">
        <f t="shared" si="4"/>
        <v>0</v>
      </c>
      <c r="G242" s="86" t="s">
        <v>372</v>
      </c>
    </row>
    <row r="243" spans="1:7" x14ac:dyDescent="0.45">
      <c r="A243" s="94" t="s">
        <v>126</v>
      </c>
      <c r="B243" s="71" t="s">
        <v>511</v>
      </c>
      <c r="C243" s="95" t="s">
        <v>9</v>
      </c>
      <c r="D243" s="72">
        <v>8</v>
      </c>
      <c r="E243" s="90"/>
      <c r="F243" s="90">
        <f t="shared" si="4"/>
        <v>0</v>
      </c>
      <c r="G243" s="86" t="s">
        <v>658</v>
      </c>
    </row>
    <row r="244" spans="1:7" x14ac:dyDescent="0.45">
      <c r="A244" s="94" t="s">
        <v>42</v>
      </c>
      <c r="B244" s="137" t="s">
        <v>512</v>
      </c>
      <c r="C244" s="95" t="s">
        <v>10</v>
      </c>
      <c r="D244" s="72">
        <v>3</v>
      </c>
      <c r="E244" s="90"/>
      <c r="F244" s="90">
        <f t="shared" si="4"/>
        <v>0</v>
      </c>
      <c r="G244" s="86" t="s">
        <v>372</v>
      </c>
    </row>
    <row r="245" spans="1:7" x14ac:dyDescent="0.45">
      <c r="A245" s="94" t="s">
        <v>43</v>
      </c>
      <c r="B245" s="71" t="s">
        <v>513</v>
      </c>
      <c r="C245" s="95" t="s">
        <v>9</v>
      </c>
      <c r="D245" s="72">
        <v>6</v>
      </c>
      <c r="E245" s="90"/>
      <c r="F245" s="90">
        <f t="shared" si="4"/>
        <v>0</v>
      </c>
      <c r="G245" s="86" t="s">
        <v>658</v>
      </c>
    </row>
    <row r="246" spans="1:7" x14ac:dyDescent="0.45">
      <c r="A246" s="87" t="s">
        <v>62</v>
      </c>
      <c r="B246" s="134" t="s">
        <v>514</v>
      </c>
      <c r="C246" s="88" t="s">
        <v>9</v>
      </c>
      <c r="D246" s="72">
        <v>60</v>
      </c>
      <c r="E246" s="90"/>
      <c r="F246" s="90">
        <f t="shared" si="4"/>
        <v>0</v>
      </c>
      <c r="G246" s="86" t="s">
        <v>372</v>
      </c>
    </row>
    <row r="247" spans="1:7" x14ac:dyDescent="0.45">
      <c r="A247" s="87" t="s">
        <v>37</v>
      </c>
      <c r="B247" s="134" t="s">
        <v>515</v>
      </c>
      <c r="C247" s="88" t="s">
        <v>9</v>
      </c>
      <c r="D247" s="72">
        <v>60</v>
      </c>
      <c r="E247" s="90"/>
      <c r="F247" s="90">
        <f t="shared" si="4"/>
        <v>0</v>
      </c>
      <c r="G247" s="86" t="s">
        <v>658</v>
      </c>
    </row>
    <row r="248" spans="1:7" x14ac:dyDescent="0.45">
      <c r="A248" s="87" t="s">
        <v>161</v>
      </c>
      <c r="B248" s="134" t="s">
        <v>516</v>
      </c>
      <c r="C248" s="88" t="s">
        <v>10</v>
      </c>
      <c r="D248" s="72">
        <v>15</v>
      </c>
      <c r="E248" s="90"/>
      <c r="F248" s="90">
        <f t="shared" si="4"/>
        <v>0</v>
      </c>
      <c r="G248" s="86" t="s">
        <v>372</v>
      </c>
    </row>
    <row r="249" spans="1:7" x14ac:dyDescent="0.45">
      <c r="A249" s="87" t="s">
        <v>165</v>
      </c>
      <c r="B249" s="134" t="s">
        <v>136</v>
      </c>
      <c r="C249" s="88" t="s">
        <v>9</v>
      </c>
      <c r="D249" s="90">
        <v>40</v>
      </c>
      <c r="E249" s="90"/>
      <c r="F249" s="90">
        <f t="shared" si="4"/>
        <v>0</v>
      </c>
      <c r="G249" s="86" t="s">
        <v>372</v>
      </c>
    </row>
    <row r="250" spans="1:7" x14ac:dyDescent="0.45">
      <c r="A250" s="87" t="s">
        <v>166</v>
      </c>
      <c r="B250" s="134" t="s">
        <v>517</v>
      </c>
      <c r="C250" s="88" t="s">
        <v>9</v>
      </c>
      <c r="D250" s="72">
        <v>40</v>
      </c>
      <c r="E250" s="90"/>
      <c r="F250" s="90">
        <f t="shared" si="4"/>
        <v>0</v>
      </c>
      <c r="G250" s="86" t="s">
        <v>662</v>
      </c>
    </row>
    <row r="251" spans="1:7" x14ac:dyDescent="0.45">
      <c r="A251" s="70"/>
      <c r="B251" s="121" t="s">
        <v>518</v>
      </c>
      <c r="C251" s="121"/>
      <c r="D251" s="122"/>
      <c r="E251" s="122"/>
      <c r="F251" s="122"/>
      <c r="G251" s="86" t="s">
        <v>372</v>
      </c>
    </row>
    <row r="252" spans="1:7" x14ac:dyDescent="0.45">
      <c r="A252" s="123"/>
      <c r="B252" s="159" t="s">
        <v>232</v>
      </c>
      <c r="C252" s="160"/>
      <c r="D252" s="124"/>
      <c r="E252" s="124"/>
      <c r="F252" s="124"/>
      <c r="G252" s="86" t="s">
        <v>372</v>
      </c>
    </row>
    <row r="253" spans="1:7" ht="16.5" x14ac:dyDescent="0.45">
      <c r="A253" s="102" t="s">
        <v>102</v>
      </c>
      <c r="B253" s="156" t="s">
        <v>519</v>
      </c>
      <c r="C253" s="68" t="s">
        <v>659</v>
      </c>
      <c r="D253" s="90">
        <v>10</v>
      </c>
      <c r="E253" s="32"/>
      <c r="F253" s="32">
        <f>D253*E253</f>
        <v>0</v>
      </c>
      <c r="G253" s="86" t="s">
        <v>372</v>
      </c>
    </row>
    <row r="254" spans="1:7" ht="16.5" x14ac:dyDescent="0.45">
      <c r="A254" s="102" t="s">
        <v>103</v>
      </c>
      <c r="B254" s="156" t="s">
        <v>34</v>
      </c>
      <c r="C254" s="68" t="s">
        <v>659</v>
      </c>
      <c r="D254" s="72">
        <v>2</v>
      </c>
      <c r="E254" s="32"/>
      <c r="F254" s="32">
        <f>D254*E254</f>
        <v>0</v>
      </c>
      <c r="G254" s="86" t="s">
        <v>372</v>
      </c>
    </row>
    <row r="255" spans="1:7" x14ac:dyDescent="0.45">
      <c r="A255" s="102" t="s">
        <v>104</v>
      </c>
      <c r="B255" s="156" t="s">
        <v>227</v>
      </c>
      <c r="C255" s="68" t="s">
        <v>7</v>
      </c>
      <c r="D255" s="72">
        <v>23.4</v>
      </c>
      <c r="E255" s="32"/>
      <c r="F255" s="32">
        <f t="shared" ref="F255:F310" si="5">D255*E255</f>
        <v>0</v>
      </c>
      <c r="G255" s="86" t="s">
        <v>372</v>
      </c>
    </row>
    <row r="256" spans="1:7" x14ac:dyDescent="0.45">
      <c r="A256" s="161" t="s">
        <v>220</v>
      </c>
      <c r="B256" s="70" t="s">
        <v>83</v>
      </c>
      <c r="C256" s="68" t="s">
        <v>7</v>
      </c>
      <c r="D256" s="32">
        <v>23.4</v>
      </c>
      <c r="E256" s="32"/>
      <c r="F256" s="32">
        <f t="shared" si="5"/>
        <v>0</v>
      </c>
      <c r="G256" s="86" t="s">
        <v>372</v>
      </c>
    </row>
    <row r="257" spans="1:7" x14ac:dyDescent="0.45">
      <c r="A257" s="102" t="s">
        <v>45</v>
      </c>
      <c r="B257" s="70" t="s">
        <v>228</v>
      </c>
      <c r="C257" s="68" t="s">
        <v>660</v>
      </c>
      <c r="D257" s="32">
        <v>20</v>
      </c>
      <c r="E257" s="32"/>
      <c r="F257" s="32">
        <f t="shared" si="5"/>
        <v>0</v>
      </c>
      <c r="G257" s="86" t="s">
        <v>372</v>
      </c>
    </row>
    <row r="258" spans="1:7" x14ac:dyDescent="0.45">
      <c r="A258" s="102" t="s">
        <v>67</v>
      </c>
      <c r="B258" s="70" t="s">
        <v>223</v>
      </c>
      <c r="C258" s="68" t="s">
        <v>16</v>
      </c>
      <c r="D258" s="32">
        <v>8.5999999999999993E-2</v>
      </c>
      <c r="E258" s="32"/>
      <c r="F258" s="32">
        <f t="shared" si="5"/>
        <v>0</v>
      </c>
      <c r="G258" s="86" t="s">
        <v>658</v>
      </c>
    </row>
    <row r="259" spans="1:7" x14ac:dyDescent="0.45">
      <c r="A259" s="102" t="s">
        <v>234</v>
      </c>
      <c r="B259" s="70" t="s">
        <v>224</v>
      </c>
      <c r="C259" s="68" t="s">
        <v>16</v>
      </c>
      <c r="D259" s="32">
        <v>0.19</v>
      </c>
      <c r="E259" s="32"/>
      <c r="F259" s="32">
        <f t="shared" si="5"/>
        <v>0</v>
      </c>
      <c r="G259" s="86" t="s">
        <v>658</v>
      </c>
    </row>
    <row r="260" spans="1:7" ht="16.5" x14ac:dyDescent="0.45">
      <c r="A260" s="102" t="s">
        <v>46</v>
      </c>
      <c r="B260" s="70" t="s">
        <v>520</v>
      </c>
      <c r="C260" s="68" t="s">
        <v>659</v>
      </c>
      <c r="D260" s="32">
        <v>0.5</v>
      </c>
      <c r="E260" s="32"/>
      <c r="F260" s="32">
        <f t="shared" si="5"/>
        <v>0</v>
      </c>
      <c r="G260" s="86" t="s">
        <v>372</v>
      </c>
    </row>
    <row r="261" spans="1:7" ht="16.5" x14ac:dyDescent="0.45">
      <c r="A261" s="102" t="s">
        <v>222</v>
      </c>
      <c r="B261" s="70" t="s">
        <v>521</v>
      </c>
      <c r="C261" s="68" t="s">
        <v>659</v>
      </c>
      <c r="D261" s="32">
        <v>0.57499999999999996</v>
      </c>
      <c r="E261" s="32"/>
      <c r="F261" s="32">
        <f t="shared" si="5"/>
        <v>0</v>
      </c>
      <c r="G261" s="86" t="s">
        <v>658</v>
      </c>
    </row>
    <row r="262" spans="1:7" ht="16.5" x14ac:dyDescent="0.45">
      <c r="A262" s="119" t="s">
        <v>47</v>
      </c>
      <c r="B262" s="153" t="s">
        <v>221</v>
      </c>
      <c r="C262" s="120" t="s">
        <v>659</v>
      </c>
      <c r="D262" s="72">
        <v>2.2000000000000002</v>
      </c>
      <c r="E262" s="32"/>
      <c r="F262" s="32">
        <f t="shared" si="5"/>
        <v>0</v>
      </c>
      <c r="G262" s="86" t="s">
        <v>372</v>
      </c>
    </row>
    <row r="263" spans="1:7" ht="16.5" x14ac:dyDescent="0.45">
      <c r="A263" s="119" t="s">
        <v>216</v>
      </c>
      <c r="B263" s="155" t="s">
        <v>522</v>
      </c>
      <c r="C263" s="120" t="s">
        <v>659</v>
      </c>
      <c r="D263" s="72">
        <v>2.4200000000000004</v>
      </c>
      <c r="E263" s="32"/>
      <c r="F263" s="32">
        <f t="shared" si="5"/>
        <v>0</v>
      </c>
      <c r="G263" s="86" t="s">
        <v>658</v>
      </c>
    </row>
    <row r="264" spans="1:7" ht="16.5" x14ac:dyDescent="0.45">
      <c r="A264" s="102" t="s">
        <v>48</v>
      </c>
      <c r="B264" s="69" t="s">
        <v>523</v>
      </c>
      <c r="C264" s="68" t="s">
        <v>659</v>
      </c>
      <c r="D264" s="32">
        <v>5.5</v>
      </c>
      <c r="E264" s="32"/>
      <c r="F264" s="32">
        <f t="shared" si="5"/>
        <v>0</v>
      </c>
      <c r="G264" s="86" t="s">
        <v>372</v>
      </c>
    </row>
    <row r="265" spans="1:7" ht="16.5" x14ac:dyDescent="0.45">
      <c r="A265" s="125" t="s">
        <v>217</v>
      </c>
      <c r="B265" s="70" t="s">
        <v>28</v>
      </c>
      <c r="C265" s="68" t="s">
        <v>659</v>
      </c>
      <c r="D265" s="32">
        <v>6.0500000000000007</v>
      </c>
      <c r="E265" s="32"/>
      <c r="F265" s="32">
        <f t="shared" si="5"/>
        <v>0</v>
      </c>
      <c r="G265" s="86" t="s">
        <v>658</v>
      </c>
    </row>
    <row r="266" spans="1:7" ht="16.5" x14ac:dyDescent="0.45">
      <c r="A266" s="87" t="s">
        <v>33</v>
      </c>
      <c r="B266" s="71" t="s">
        <v>524</v>
      </c>
      <c r="C266" s="88" t="s">
        <v>659</v>
      </c>
      <c r="D266" s="72">
        <v>0.89711999999999992</v>
      </c>
      <c r="E266" s="32"/>
      <c r="F266" s="32">
        <f t="shared" si="5"/>
        <v>0</v>
      </c>
      <c r="G266" s="86" t="s">
        <v>372</v>
      </c>
    </row>
    <row r="267" spans="1:7" x14ac:dyDescent="0.45">
      <c r="A267" s="87" t="s">
        <v>218</v>
      </c>
      <c r="B267" s="162" t="s">
        <v>525</v>
      </c>
      <c r="C267" s="88" t="s">
        <v>10</v>
      </c>
      <c r="D267" s="72">
        <v>2</v>
      </c>
      <c r="E267" s="32"/>
      <c r="F267" s="32">
        <f t="shared" si="5"/>
        <v>0</v>
      </c>
      <c r="G267" s="86" t="s">
        <v>658</v>
      </c>
    </row>
    <row r="268" spans="1:7" x14ac:dyDescent="0.45">
      <c r="A268" s="87" t="s">
        <v>235</v>
      </c>
      <c r="B268" s="136" t="s">
        <v>526</v>
      </c>
      <c r="C268" s="88" t="s">
        <v>10</v>
      </c>
      <c r="D268" s="72">
        <v>1</v>
      </c>
      <c r="E268" s="32"/>
      <c r="F268" s="32">
        <f t="shared" si="5"/>
        <v>0</v>
      </c>
      <c r="G268" s="86" t="s">
        <v>658</v>
      </c>
    </row>
    <row r="269" spans="1:7" x14ac:dyDescent="0.45">
      <c r="A269" s="87" t="s">
        <v>236</v>
      </c>
      <c r="B269" s="162" t="s">
        <v>527</v>
      </c>
      <c r="C269" s="88" t="s">
        <v>10</v>
      </c>
      <c r="D269" s="72">
        <v>1</v>
      </c>
      <c r="E269" s="32"/>
      <c r="F269" s="32">
        <f t="shared" si="5"/>
        <v>0</v>
      </c>
      <c r="G269" s="86" t="s">
        <v>658</v>
      </c>
    </row>
    <row r="270" spans="1:7" x14ac:dyDescent="0.45">
      <c r="A270" s="87" t="s">
        <v>237</v>
      </c>
      <c r="B270" s="71" t="s">
        <v>528</v>
      </c>
      <c r="C270" s="95" t="s">
        <v>10</v>
      </c>
      <c r="D270" s="72">
        <v>1</v>
      </c>
      <c r="E270" s="32"/>
      <c r="F270" s="32">
        <f t="shared" si="5"/>
        <v>0</v>
      </c>
      <c r="G270" s="86" t="s">
        <v>662</v>
      </c>
    </row>
    <row r="271" spans="1:7" x14ac:dyDescent="0.45">
      <c r="A271" s="87" t="s">
        <v>238</v>
      </c>
      <c r="B271" s="136" t="s">
        <v>529</v>
      </c>
      <c r="C271" s="88" t="s">
        <v>8</v>
      </c>
      <c r="D271" s="72">
        <v>8.9712E-2</v>
      </c>
      <c r="E271" s="32"/>
      <c r="F271" s="32">
        <f t="shared" si="5"/>
        <v>0</v>
      </c>
      <c r="G271" s="86" t="s">
        <v>658</v>
      </c>
    </row>
    <row r="272" spans="1:7" x14ac:dyDescent="0.45">
      <c r="A272" s="87" t="s">
        <v>239</v>
      </c>
      <c r="B272" s="136" t="s">
        <v>530</v>
      </c>
      <c r="C272" s="88" t="s">
        <v>25</v>
      </c>
      <c r="D272" s="72">
        <v>0.89712000000000003</v>
      </c>
      <c r="E272" s="32"/>
      <c r="F272" s="32">
        <f t="shared" si="5"/>
        <v>0</v>
      </c>
      <c r="G272" s="86" t="s">
        <v>658</v>
      </c>
    </row>
    <row r="273" spans="1:7" ht="16.5" x14ac:dyDescent="0.45">
      <c r="A273" s="94" t="s">
        <v>35</v>
      </c>
      <c r="B273" s="71" t="s">
        <v>531</v>
      </c>
      <c r="C273" s="68" t="s">
        <v>661</v>
      </c>
      <c r="D273" s="32">
        <v>9</v>
      </c>
      <c r="E273" s="32"/>
      <c r="F273" s="32">
        <f t="shared" si="5"/>
        <v>0</v>
      </c>
      <c r="G273" s="86" t="s">
        <v>372</v>
      </c>
    </row>
    <row r="274" spans="1:7" x14ac:dyDescent="0.45">
      <c r="A274" s="94" t="s">
        <v>219</v>
      </c>
      <c r="B274" s="71" t="s">
        <v>532</v>
      </c>
      <c r="C274" s="95" t="s">
        <v>7</v>
      </c>
      <c r="D274" s="32">
        <v>2.1599999999999998E-2</v>
      </c>
      <c r="E274" s="32"/>
      <c r="F274" s="32">
        <f t="shared" si="5"/>
        <v>0</v>
      </c>
      <c r="G274" s="86" t="s">
        <v>658</v>
      </c>
    </row>
    <row r="275" spans="1:7" x14ac:dyDescent="0.45">
      <c r="A275" s="94">
        <v>10</v>
      </c>
      <c r="B275" s="71" t="s">
        <v>533</v>
      </c>
      <c r="C275" s="95" t="s">
        <v>7</v>
      </c>
      <c r="D275" s="32">
        <v>1.4E-2</v>
      </c>
      <c r="E275" s="32"/>
      <c r="F275" s="32">
        <f t="shared" si="5"/>
        <v>0</v>
      </c>
      <c r="G275" s="86" t="s">
        <v>372</v>
      </c>
    </row>
    <row r="276" spans="1:7" x14ac:dyDescent="0.45">
      <c r="A276" s="94" t="s">
        <v>54</v>
      </c>
      <c r="B276" s="71" t="s">
        <v>229</v>
      </c>
      <c r="C276" s="95" t="s">
        <v>10</v>
      </c>
      <c r="D276" s="32">
        <v>2</v>
      </c>
      <c r="E276" s="32"/>
      <c r="F276" s="32">
        <f t="shared" si="5"/>
        <v>0</v>
      </c>
      <c r="G276" s="86" t="s">
        <v>658</v>
      </c>
    </row>
    <row r="277" spans="1:7" x14ac:dyDescent="0.45">
      <c r="A277" s="94" t="s">
        <v>40</v>
      </c>
      <c r="B277" s="71" t="s">
        <v>230</v>
      </c>
      <c r="C277" s="95" t="s">
        <v>10</v>
      </c>
      <c r="D277" s="32">
        <v>1</v>
      </c>
      <c r="E277" s="32"/>
      <c r="F277" s="32">
        <f t="shared" si="5"/>
        <v>0</v>
      </c>
      <c r="G277" s="86" t="s">
        <v>372</v>
      </c>
    </row>
    <row r="278" spans="1:7" x14ac:dyDescent="0.45">
      <c r="A278" s="94" t="s">
        <v>57</v>
      </c>
      <c r="B278" s="71" t="s">
        <v>534</v>
      </c>
      <c r="C278" s="95" t="s">
        <v>10</v>
      </c>
      <c r="D278" s="32">
        <v>1</v>
      </c>
      <c r="E278" s="32"/>
      <c r="F278" s="32">
        <f t="shared" si="5"/>
        <v>0</v>
      </c>
      <c r="G278" s="86" t="s">
        <v>662</v>
      </c>
    </row>
    <row r="279" spans="1:7" x14ac:dyDescent="0.45">
      <c r="A279" s="94">
        <v>12</v>
      </c>
      <c r="B279" s="71" t="s">
        <v>535</v>
      </c>
      <c r="C279" s="95" t="s">
        <v>9</v>
      </c>
      <c r="D279" s="32">
        <v>1.7</v>
      </c>
      <c r="E279" s="32"/>
      <c r="F279" s="32">
        <f t="shared" si="5"/>
        <v>0</v>
      </c>
      <c r="G279" s="86" t="s">
        <v>372</v>
      </c>
    </row>
    <row r="280" spans="1:7" x14ac:dyDescent="0.45">
      <c r="A280" s="94" t="s">
        <v>60</v>
      </c>
      <c r="B280" s="71" t="s">
        <v>536</v>
      </c>
      <c r="C280" s="95" t="s">
        <v>9</v>
      </c>
      <c r="D280" s="32">
        <v>1.7169999999999999</v>
      </c>
      <c r="E280" s="32"/>
      <c r="F280" s="32">
        <f t="shared" si="5"/>
        <v>0</v>
      </c>
      <c r="G280" s="86" t="s">
        <v>662</v>
      </c>
    </row>
    <row r="281" spans="1:7" x14ac:dyDescent="0.45">
      <c r="A281" s="94" t="s">
        <v>39</v>
      </c>
      <c r="B281" s="71" t="s">
        <v>537</v>
      </c>
      <c r="C281" s="95" t="s">
        <v>9</v>
      </c>
      <c r="D281" s="32">
        <v>1.7</v>
      </c>
      <c r="E281" s="32"/>
      <c r="F281" s="32">
        <f t="shared" si="5"/>
        <v>0</v>
      </c>
      <c r="G281" s="86" t="s">
        <v>372</v>
      </c>
    </row>
    <row r="282" spans="1:7" x14ac:dyDescent="0.45">
      <c r="A282" s="94" t="s">
        <v>61</v>
      </c>
      <c r="B282" s="71" t="s">
        <v>15</v>
      </c>
      <c r="C282" s="95" t="s">
        <v>9</v>
      </c>
      <c r="D282" s="32">
        <v>3.3660000000000001E-3</v>
      </c>
      <c r="E282" s="32"/>
      <c r="F282" s="32">
        <f t="shared" si="5"/>
        <v>0</v>
      </c>
      <c r="G282" s="86" t="s">
        <v>662</v>
      </c>
    </row>
    <row r="283" spans="1:7" x14ac:dyDescent="0.45">
      <c r="A283" s="94" t="s">
        <v>105</v>
      </c>
      <c r="B283" s="71" t="s">
        <v>538</v>
      </c>
      <c r="C283" s="95" t="s">
        <v>9</v>
      </c>
      <c r="D283" s="32">
        <v>1.7</v>
      </c>
      <c r="E283" s="32"/>
      <c r="F283" s="32">
        <f t="shared" si="5"/>
        <v>0</v>
      </c>
      <c r="G283" s="86" t="s">
        <v>372</v>
      </c>
    </row>
    <row r="284" spans="1:7" x14ac:dyDescent="0.45">
      <c r="A284" s="94" t="s">
        <v>143</v>
      </c>
      <c r="B284" s="71" t="s">
        <v>231</v>
      </c>
      <c r="C284" s="95" t="s">
        <v>10</v>
      </c>
      <c r="D284" s="32">
        <v>2</v>
      </c>
      <c r="E284" s="32"/>
      <c r="F284" s="32">
        <f t="shared" si="5"/>
        <v>0</v>
      </c>
      <c r="G284" s="86" t="s">
        <v>372</v>
      </c>
    </row>
    <row r="285" spans="1:7" x14ac:dyDescent="0.45">
      <c r="A285" s="94" t="s">
        <v>144</v>
      </c>
      <c r="B285" s="71" t="s">
        <v>465</v>
      </c>
      <c r="C285" s="95" t="s">
        <v>10</v>
      </c>
      <c r="D285" s="32">
        <v>2</v>
      </c>
      <c r="E285" s="32"/>
      <c r="F285" s="32">
        <f t="shared" si="5"/>
        <v>0</v>
      </c>
      <c r="G285" s="86" t="s">
        <v>662</v>
      </c>
    </row>
    <row r="286" spans="1:7" x14ac:dyDescent="0.45">
      <c r="A286" s="94" t="s">
        <v>107</v>
      </c>
      <c r="B286" s="71" t="s">
        <v>539</v>
      </c>
      <c r="C286" s="95" t="s">
        <v>10</v>
      </c>
      <c r="D286" s="32">
        <v>2</v>
      </c>
      <c r="E286" s="32"/>
      <c r="F286" s="32">
        <f t="shared" si="5"/>
        <v>0</v>
      </c>
      <c r="G286" s="86" t="s">
        <v>372</v>
      </c>
    </row>
    <row r="287" spans="1:7" x14ac:dyDescent="0.45">
      <c r="A287" s="94" t="s">
        <v>108</v>
      </c>
      <c r="B287" s="71" t="s">
        <v>540</v>
      </c>
      <c r="C287" s="95" t="s">
        <v>10</v>
      </c>
      <c r="D287" s="32">
        <v>2</v>
      </c>
      <c r="E287" s="32"/>
      <c r="F287" s="32">
        <f t="shared" si="5"/>
        <v>0</v>
      </c>
      <c r="G287" s="86" t="s">
        <v>662</v>
      </c>
    </row>
    <row r="288" spans="1:7" x14ac:dyDescent="0.45">
      <c r="A288" s="102" t="s">
        <v>210</v>
      </c>
      <c r="B288" s="70" t="s">
        <v>440</v>
      </c>
      <c r="C288" s="68" t="s">
        <v>10</v>
      </c>
      <c r="D288" s="32">
        <v>1</v>
      </c>
      <c r="E288" s="32"/>
      <c r="F288" s="32">
        <f t="shared" si="5"/>
        <v>0</v>
      </c>
      <c r="G288" s="86" t="s">
        <v>372</v>
      </c>
    </row>
    <row r="289" spans="1:7" ht="16.5" thickBot="1" x14ac:dyDescent="0.5">
      <c r="A289" s="102" t="s">
        <v>211</v>
      </c>
      <c r="B289" s="70" t="s">
        <v>441</v>
      </c>
      <c r="C289" s="68" t="s">
        <v>10</v>
      </c>
      <c r="D289" s="32">
        <v>1</v>
      </c>
      <c r="E289" s="32"/>
      <c r="F289" s="32">
        <f t="shared" si="5"/>
        <v>0</v>
      </c>
      <c r="G289" s="86" t="s">
        <v>658</v>
      </c>
    </row>
    <row r="290" spans="1:7" x14ac:dyDescent="0.45">
      <c r="A290" s="126"/>
      <c r="B290" s="163" t="s">
        <v>233</v>
      </c>
      <c r="C290" s="164"/>
      <c r="D290" s="165"/>
      <c r="E290" s="32"/>
      <c r="F290" s="32"/>
      <c r="G290" s="86" t="s">
        <v>372</v>
      </c>
    </row>
    <row r="291" spans="1:7" ht="16.5" x14ac:dyDescent="0.45">
      <c r="A291" s="102" t="s">
        <v>109</v>
      </c>
      <c r="B291" s="156" t="s">
        <v>519</v>
      </c>
      <c r="C291" s="68" t="s">
        <v>659</v>
      </c>
      <c r="D291" s="90">
        <v>11</v>
      </c>
      <c r="E291" s="32"/>
      <c r="F291" s="32">
        <f t="shared" si="5"/>
        <v>0</v>
      </c>
      <c r="G291" s="86" t="s">
        <v>372</v>
      </c>
    </row>
    <row r="292" spans="1:7" ht="16.5" x14ac:dyDescent="0.45">
      <c r="A292" s="102" t="s">
        <v>110</v>
      </c>
      <c r="B292" s="70" t="s">
        <v>32</v>
      </c>
      <c r="C292" s="68" t="s">
        <v>659</v>
      </c>
      <c r="D292" s="32">
        <v>6.6E-4</v>
      </c>
      <c r="E292" s="32"/>
      <c r="F292" s="32">
        <f t="shared" si="5"/>
        <v>0</v>
      </c>
      <c r="G292" s="86" t="s">
        <v>658</v>
      </c>
    </row>
    <row r="293" spans="1:7" ht="16.5" x14ac:dyDescent="0.45">
      <c r="A293" s="102" t="s">
        <v>111</v>
      </c>
      <c r="B293" s="156" t="s">
        <v>34</v>
      </c>
      <c r="C293" s="68" t="s">
        <v>659</v>
      </c>
      <c r="D293" s="72">
        <v>2</v>
      </c>
      <c r="E293" s="32"/>
      <c r="F293" s="32">
        <f t="shared" si="5"/>
        <v>0</v>
      </c>
      <c r="G293" s="86" t="s">
        <v>372</v>
      </c>
    </row>
    <row r="294" spans="1:7" x14ac:dyDescent="0.45">
      <c r="A294" s="102" t="s">
        <v>212</v>
      </c>
      <c r="B294" s="156" t="s">
        <v>227</v>
      </c>
      <c r="C294" s="68" t="s">
        <v>7</v>
      </c>
      <c r="D294" s="72">
        <v>25.349999999999998</v>
      </c>
      <c r="E294" s="32"/>
      <c r="F294" s="32">
        <f t="shared" si="5"/>
        <v>0</v>
      </c>
      <c r="G294" s="86" t="s">
        <v>372</v>
      </c>
    </row>
    <row r="295" spans="1:7" ht="16.5" x14ac:dyDescent="0.45">
      <c r="A295" s="119" t="s">
        <v>112</v>
      </c>
      <c r="B295" s="153" t="s">
        <v>221</v>
      </c>
      <c r="C295" s="120" t="s">
        <v>659</v>
      </c>
      <c r="D295" s="72">
        <v>6</v>
      </c>
      <c r="E295" s="32"/>
      <c r="F295" s="32">
        <f t="shared" si="5"/>
        <v>0</v>
      </c>
      <c r="G295" s="86" t="s">
        <v>372</v>
      </c>
    </row>
    <row r="296" spans="1:7" ht="16.5" x14ac:dyDescent="0.45">
      <c r="A296" s="119" t="s">
        <v>113</v>
      </c>
      <c r="B296" s="155" t="s">
        <v>522</v>
      </c>
      <c r="C296" s="120" t="s">
        <v>659</v>
      </c>
      <c r="D296" s="72">
        <v>6.6000000000000005</v>
      </c>
      <c r="E296" s="32"/>
      <c r="F296" s="32">
        <f t="shared" si="5"/>
        <v>0</v>
      </c>
      <c r="G296" s="86" t="s">
        <v>658</v>
      </c>
    </row>
    <row r="297" spans="1:7" ht="16.5" x14ac:dyDescent="0.45">
      <c r="A297" s="102" t="s">
        <v>114</v>
      </c>
      <c r="B297" s="69" t="s">
        <v>523</v>
      </c>
      <c r="C297" s="68" t="s">
        <v>659</v>
      </c>
      <c r="D297" s="32">
        <v>7</v>
      </c>
      <c r="E297" s="32"/>
      <c r="F297" s="32">
        <f t="shared" si="5"/>
        <v>0</v>
      </c>
      <c r="G297" s="86" t="s">
        <v>372</v>
      </c>
    </row>
    <row r="298" spans="1:7" ht="16.5" x14ac:dyDescent="0.45">
      <c r="A298" s="125" t="s">
        <v>115</v>
      </c>
      <c r="B298" s="70" t="s">
        <v>28</v>
      </c>
      <c r="C298" s="68" t="s">
        <v>659</v>
      </c>
      <c r="D298" s="32">
        <v>7.7000000000000011</v>
      </c>
      <c r="E298" s="32"/>
      <c r="F298" s="32">
        <f t="shared" si="5"/>
        <v>0</v>
      </c>
      <c r="G298" s="86" t="s">
        <v>658</v>
      </c>
    </row>
    <row r="299" spans="1:7" x14ac:dyDescent="0.45">
      <c r="A299" s="94" t="s">
        <v>116</v>
      </c>
      <c r="B299" s="71" t="s">
        <v>535</v>
      </c>
      <c r="C299" s="95" t="s">
        <v>9</v>
      </c>
      <c r="D299" s="32">
        <v>16</v>
      </c>
      <c r="E299" s="32"/>
      <c r="F299" s="32">
        <f t="shared" si="5"/>
        <v>0</v>
      </c>
      <c r="G299" s="86" t="s">
        <v>372</v>
      </c>
    </row>
    <row r="300" spans="1:7" x14ac:dyDescent="0.45">
      <c r="A300" s="94" t="s">
        <v>117</v>
      </c>
      <c r="B300" s="71" t="s">
        <v>536</v>
      </c>
      <c r="C300" s="95" t="s">
        <v>9</v>
      </c>
      <c r="D300" s="32">
        <v>16.16</v>
      </c>
      <c r="E300" s="32"/>
      <c r="F300" s="32">
        <f t="shared" si="5"/>
        <v>0</v>
      </c>
      <c r="G300" s="86" t="s">
        <v>662</v>
      </c>
    </row>
    <row r="301" spans="1:7" x14ac:dyDescent="0.45">
      <c r="A301" s="94" t="s">
        <v>118</v>
      </c>
      <c r="B301" s="71" t="s">
        <v>537</v>
      </c>
      <c r="C301" s="95" t="s">
        <v>9</v>
      </c>
      <c r="D301" s="32">
        <v>16</v>
      </c>
      <c r="E301" s="32"/>
      <c r="F301" s="32">
        <f t="shared" si="5"/>
        <v>0</v>
      </c>
      <c r="G301" s="86" t="s">
        <v>372</v>
      </c>
    </row>
    <row r="302" spans="1:7" x14ac:dyDescent="0.45">
      <c r="A302" s="94" t="s">
        <v>119</v>
      </c>
      <c r="B302" s="71" t="s">
        <v>15</v>
      </c>
      <c r="C302" s="95" t="s">
        <v>9</v>
      </c>
      <c r="D302" s="32">
        <v>3.168E-2</v>
      </c>
      <c r="E302" s="32"/>
      <c r="F302" s="32">
        <f t="shared" si="5"/>
        <v>0</v>
      </c>
      <c r="G302" s="86" t="s">
        <v>662</v>
      </c>
    </row>
    <row r="303" spans="1:7" x14ac:dyDescent="0.45">
      <c r="A303" s="94" t="s">
        <v>120</v>
      </c>
      <c r="B303" s="71" t="s">
        <v>538</v>
      </c>
      <c r="C303" s="95" t="s">
        <v>9</v>
      </c>
      <c r="D303" s="32">
        <v>16</v>
      </c>
      <c r="E303" s="32"/>
      <c r="F303" s="32">
        <f t="shared" si="5"/>
        <v>0</v>
      </c>
      <c r="G303" s="86" t="s">
        <v>372</v>
      </c>
    </row>
    <row r="304" spans="1:7" x14ac:dyDescent="0.45">
      <c r="A304" s="94" t="s">
        <v>121</v>
      </c>
      <c r="B304" s="71" t="s">
        <v>15</v>
      </c>
      <c r="C304" s="95" t="s">
        <v>16</v>
      </c>
      <c r="D304" s="32">
        <v>0.49760000000000004</v>
      </c>
      <c r="E304" s="32"/>
      <c r="F304" s="32">
        <f t="shared" si="5"/>
        <v>0</v>
      </c>
      <c r="G304" s="86" t="s">
        <v>662</v>
      </c>
    </row>
    <row r="305" spans="1:7" x14ac:dyDescent="0.45">
      <c r="A305" s="94" t="s">
        <v>123</v>
      </c>
      <c r="B305" s="71" t="s">
        <v>541</v>
      </c>
      <c r="C305" s="95" t="s">
        <v>10</v>
      </c>
      <c r="D305" s="32">
        <v>2</v>
      </c>
      <c r="E305" s="32"/>
      <c r="F305" s="32">
        <f t="shared" si="5"/>
        <v>0</v>
      </c>
      <c r="G305" s="86" t="s">
        <v>372</v>
      </c>
    </row>
    <row r="306" spans="1:7" x14ac:dyDescent="0.45">
      <c r="A306" s="94" t="s">
        <v>124</v>
      </c>
      <c r="B306" s="71" t="s">
        <v>542</v>
      </c>
      <c r="C306" s="95" t="s">
        <v>10</v>
      </c>
      <c r="D306" s="32">
        <v>2</v>
      </c>
      <c r="E306" s="32"/>
      <c r="F306" s="32">
        <f t="shared" si="5"/>
        <v>0</v>
      </c>
      <c r="G306" s="86" t="s">
        <v>662</v>
      </c>
    </row>
    <row r="307" spans="1:7" x14ac:dyDescent="0.45">
      <c r="A307" s="94" t="s">
        <v>125</v>
      </c>
      <c r="B307" s="71" t="s">
        <v>231</v>
      </c>
      <c r="C307" s="95" t="s">
        <v>10</v>
      </c>
      <c r="D307" s="32">
        <v>1</v>
      </c>
      <c r="E307" s="32"/>
      <c r="F307" s="32">
        <f t="shared" si="5"/>
        <v>0</v>
      </c>
      <c r="G307" s="86" t="s">
        <v>372</v>
      </c>
    </row>
    <row r="308" spans="1:7" x14ac:dyDescent="0.45">
      <c r="A308" s="94" t="s">
        <v>126</v>
      </c>
      <c r="B308" s="71" t="s">
        <v>465</v>
      </c>
      <c r="C308" s="95" t="s">
        <v>10</v>
      </c>
      <c r="D308" s="32">
        <v>1</v>
      </c>
      <c r="E308" s="32"/>
      <c r="F308" s="32">
        <f t="shared" si="5"/>
        <v>0</v>
      </c>
      <c r="G308" s="86" t="s">
        <v>662</v>
      </c>
    </row>
    <row r="309" spans="1:7" x14ac:dyDescent="0.45">
      <c r="A309" s="102" t="s">
        <v>42</v>
      </c>
      <c r="B309" s="70" t="s">
        <v>543</v>
      </c>
      <c r="C309" s="68" t="s">
        <v>31</v>
      </c>
      <c r="D309" s="32">
        <v>1</v>
      </c>
      <c r="E309" s="32"/>
      <c r="F309" s="32">
        <f t="shared" si="5"/>
        <v>0</v>
      </c>
      <c r="G309" s="86" t="s">
        <v>372</v>
      </c>
    </row>
    <row r="310" spans="1:7" x14ac:dyDescent="0.45">
      <c r="A310" s="94" t="s">
        <v>43</v>
      </c>
      <c r="B310" s="71" t="s">
        <v>544</v>
      </c>
      <c r="C310" s="95" t="s">
        <v>9</v>
      </c>
      <c r="D310" s="32">
        <v>0.4</v>
      </c>
      <c r="E310" s="32"/>
      <c r="F310" s="32">
        <f t="shared" si="5"/>
        <v>0</v>
      </c>
      <c r="G310" s="86" t="s">
        <v>662</v>
      </c>
    </row>
    <row r="311" spans="1:7" x14ac:dyDescent="0.45">
      <c r="A311" s="70"/>
      <c r="B311" s="121" t="s">
        <v>545</v>
      </c>
      <c r="C311" s="121"/>
      <c r="D311" s="122"/>
      <c r="E311" s="122"/>
      <c r="F311" s="122"/>
      <c r="G311" s="86" t="s">
        <v>372</v>
      </c>
    </row>
    <row r="312" spans="1:7" x14ac:dyDescent="0.45">
      <c r="A312" s="116">
        <v>1</v>
      </c>
      <c r="B312" s="166" t="s">
        <v>63</v>
      </c>
      <c r="C312" s="117" t="s">
        <v>9</v>
      </c>
      <c r="D312" s="118">
        <v>6</v>
      </c>
      <c r="E312" s="118"/>
      <c r="F312" s="118">
        <f>D312*E312</f>
        <v>0</v>
      </c>
      <c r="G312" s="86" t="s">
        <v>372</v>
      </c>
    </row>
    <row r="313" spans="1:7" ht="16.5" x14ac:dyDescent="0.45">
      <c r="A313" s="127">
        <v>2</v>
      </c>
      <c r="B313" s="135" t="s">
        <v>64</v>
      </c>
      <c r="C313" s="128" t="s">
        <v>659</v>
      </c>
      <c r="D313" s="118">
        <v>0.23</v>
      </c>
      <c r="E313" s="118"/>
      <c r="F313" s="118">
        <f>D313*E313</f>
        <v>0</v>
      </c>
      <c r="G313" s="86" t="s">
        <v>372</v>
      </c>
    </row>
    <row r="314" spans="1:7" ht="16.5" x14ac:dyDescent="0.45">
      <c r="A314" s="167">
        <v>3</v>
      </c>
      <c r="B314" s="136" t="s">
        <v>546</v>
      </c>
      <c r="C314" s="88" t="s">
        <v>659</v>
      </c>
      <c r="D314" s="72">
        <v>0.23</v>
      </c>
      <c r="E314" s="118"/>
      <c r="F314" s="118">
        <f t="shared" ref="F314:F377" si="6">D314*E314</f>
        <v>0</v>
      </c>
      <c r="G314" s="86" t="s">
        <v>372</v>
      </c>
    </row>
    <row r="315" spans="1:7" x14ac:dyDescent="0.45">
      <c r="A315" s="167">
        <v>3.1</v>
      </c>
      <c r="B315" s="70" t="s">
        <v>83</v>
      </c>
      <c r="C315" s="88" t="s">
        <v>7</v>
      </c>
      <c r="D315" s="72">
        <v>0.46</v>
      </c>
      <c r="E315" s="118"/>
      <c r="F315" s="118">
        <f t="shared" si="6"/>
        <v>0</v>
      </c>
      <c r="G315" s="86" t="s">
        <v>372</v>
      </c>
    </row>
    <row r="316" spans="1:7" ht="16.5" x14ac:dyDescent="0.45">
      <c r="A316" s="102" t="s">
        <v>45</v>
      </c>
      <c r="B316" s="156" t="s">
        <v>519</v>
      </c>
      <c r="C316" s="68" t="s">
        <v>659</v>
      </c>
      <c r="D316" s="90">
        <v>201.68</v>
      </c>
      <c r="E316" s="118"/>
      <c r="F316" s="118">
        <f t="shared" si="6"/>
        <v>0</v>
      </c>
      <c r="G316" s="86" t="s">
        <v>372</v>
      </c>
    </row>
    <row r="317" spans="1:7" ht="16.5" x14ac:dyDescent="0.45">
      <c r="A317" s="102" t="s">
        <v>67</v>
      </c>
      <c r="B317" s="70" t="s">
        <v>32</v>
      </c>
      <c r="C317" s="68" t="s">
        <v>659</v>
      </c>
      <c r="D317" s="32">
        <v>1.21008E-2</v>
      </c>
      <c r="E317" s="118"/>
      <c r="F317" s="118">
        <f t="shared" si="6"/>
        <v>0</v>
      </c>
      <c r="G317" s="86" t="s">
        <v>658</v>
      </c>
    </row>
    <row r="318" spans="1:7" ht="16.5" x14ac:dyDescent="0.45">
      <c r="A318" s="102" t="s">
        <v>46</v>
      </c>
      <c r="B318" s="156" t="s">
        <v>34</v>
      </c>
      <c r="C318" s="68" t="s">
        <v>659</v>
      </c>
      <c r="D318" s="72">
        <v>20.169</v>
      </c>
      <c r="E318" s="118"/>
      <c r="F318" s="118">
        <f t="shared" si="6"/>
        <v>0</v>
      </c>
      <c r="G318" s="86" t="s">
        <v>372</v>
      </c>
    </row>
    <row r="319" spans="1:7" ht="16.5" x14ac:dyDescent="0.45">
      <c r="A319" s="102" t="s">
        <v>47</v>
      </c>
      <c r="B319" s="156" t="s">
        <v>547</v>
      </c>
      <c r="C319" s="68" t="s">
        <v>659</v>
      </c>
      <c r="D319" s="72">
        <v>47.061</v>
      </c>
      <c r="E319" s="118"/>
      <c r="F319" s="118">
        <f t="shared" si="6"/>
        <v>0</v>
      </c>
      <c r="G319" s="86" t="s">
        <v>372</v>
      </c>
    </row>
    <row r="320" spans="1:7" ht="16.5" x14ac:dyDescent="0.45">
      <c r="A320" s="167" t="s">
        <v>48</v>
      </c>
      <c r="B320" s="136" t="s">
        <v>52</v>
      </c>
      <c r="C320" s="88" t="s">
        <v>659</v>
      </c>
      <c r="D320" s="72">
        <v>47.061</v>
      </c>
      <c r="E320" s="118"/>
      <c r="F320" s="118">
        <f t="shared" si="6"/>
        <v>0</v>
      </c>
      <c r="G320" s="86" t="s">
        <v>372</v>
      </c>
    </row>
    <row r="321" spans="1:7" x14ac:dyDescent="0.45">
      <c r="A321" s="102" t="s">
        <v>33</v>
      </c>
      <c r="B321" s="156" t="s">
        <v>84</v>
      </c>
      <c r="C321" s="68" t="s">
        <v>7</v>
      </c>
      <c r="D321" s="72">
        <v>524.37450000000001</v>
      </c>
      <c r="E321" s="118"/>
      <c r="F321" s="118">
        <f t="shared" si="6"/>
        <v>0</v>
      </c>
      <c r="G321" s="86" t="s">
        <v>372</v>
      </c>
    </row>
    <row r="322" spans="1:7" x14ac:dyDescent="0.45">
      <c r="A322" s="161" t="s">
        <v>68</v>
      </c>
      <c r="B322" s="70" t="s">
        <v>85</v>
      </c>
      <c r="C322" s="68" t="s">
        <v>7</v>
      </c>
      <c r="D322" s="32">
        <v>524.37450000000001</v>
      </c>
      <c r="E322" s="118"/>
      <c r="F322" s="118">
        <f t="shared" si="6"/>
        <v>0</v>
      </c>
      <c r="G322" s="86" t="s">
        <v>372</v>
      </c>
    </row>
    <row r="323" spans="1:7" ht="16.5" x14ac:dyDescent="0.45">
      <c r="A323" s="102" t="s">
        <v>35</v>
      </c>
      <c r="B323" s="69" t="s">
        <v>548</v>
      </c>
      <c r="C323" s="68" t="s">
        <v>659</v>
      </c>
      <c r="D323" s="32">
        <v>91.9</v>
      </c>
      <c r="E323" s="118"/>
      <c r="F323" s="118">
        <f t="shared" si="6"/>
        <v>0</v>
      </c>
      <c r="G323" s="86" t="s">
        <v>372</v>
      </c>
    </row>
    <row r="324" spans="1:7" ht="16.5" x14ac:dyDescent="0.45">
      <c r="A324" s="119" t="s">
        <v>36</v>
      </c>
      <c r="B324" s="153" t="s">
        <v>549</v>
      </c>
      <c r="C324" s="120" t="s">
        <v>659</v>
      </c>
      <c r="D324" s="72">
        <v>91.9</v>
      </c>
      <c r="E324" s="118"/>
      <c r="F324" s="118">
        <f t="shared" si="6"/>
        <v>0</v>
      </c>
      <c r="G324" s="86" t="s">
        <v>372</v>
      </c>
    </row>
    <row r="325" spans="1:7" ht="16.5" x14ac:dyDescent="0.45">
      <c r="A325" s="119" t="s">
        <v>54</v>
      </c>
      <c r="B325" s="155" t="s">
        <v>522</v>
      </c>
      <c r="C325" s="120" t="s">
        <v>659</v>
      </c>
      <c r="D325" s="72">
        <v>101.09000000000002</v>
      </c>
      <c r="E325" s="118"/>
      <c r="F325" s="118">
        <f t="shared" si="6"/>
        <v>0</v>
      </c>
      <c r="G325" s="86" t="s">
        <v>658</v>
      </c>
    </row>
    <row r="326" spans="1:7" ht="16.5" x14ac:dyDescent="0.45">
      <c r="A326" s="102" t="s">
        <v>40</v>
      </c>
      <c r="B326" s="69" t="s">
        <v>27</v>
      </c>
      <c r="C326" s="68" t="s">
        <v>659</v>
      </c>
      <c r="D326" s="32">
        <v>141.4</v>
      </c>
      <c r="E326" s="118"/>
      <c r="F326" s="118">
        <f t="shared" si="6"/>
        <v>0</v>
      </c>
      <c r="G326" s="86" t="s">
        <v>372</v>
      </c>
    </row>
    <row r="327" spans="1:7" ht="16.5" x14ac:dyDescent="0.45">
      <c r="A327" s="125" t="s">
        <v>57</v>
      </c>
      <c r="B327" s="70" t="s">
        <v>28</v>
      </c>
      <c r="C327" s="68" t="s">
        <v>659</v>
      </c>
      <c r="D327" s="32">
        <v>155.54000000000002</v>
      </c>
      <c r="E327" s="118"/>
      <c r="F327" s="118">
        <f t="shared" si="6"/>
        <v>0</v>
      </c>
      <c r="G327" s="86" t="s">
        <v>658</v>
      </c>
    </row>
    <row r="328" spans="1:7" ht="16.5" x14ac:dyDescent="0.45">
      <c r="A328" s="102" t="s">
        <v>41</v>
      </c>
      <c r="B328" s="69" t="s">
        <v>550</v>
      </c>
      <c r="C328" s="68" t="s">
        <v>659</v>
      </c>
      <c r="D328" s="32">
        <v>19.7</v>
      </c>
      <c r="E328" s="118"/>
      <c r="F328" s="118">
        <f t="shared" si="6"/>
        <v>0</v>
      </c>
      <c r="G328" s="86" t="s">
        <v>372</v>
      </c>
    </row>
    <row r="329" spans="1:7" x14ac:dyDescent="0.45">
      <c r="A329" s="125" t="s">
        <v>60</v>
      </c>
      <c r="B329" s="168" t="s">
        <v>551</v>
      </c>
      <c r="C329" s="68" t="s">
        <v>8</v>
      </c>
      <c r="D329" s="32">
        <v>21.67</v>
      </c>
      <c r="E329" s="118"/>
      <c r="F329" s="118">
        <f t="shared" si="6"/>
        <v>0</v>
      </c>
      <c r="G329" s="86" t="s">
        <v>658</v>
      </c>
    </row>
    <row r="330" spans="1:7" ht="16.5" x14ac:dyDescent="0.45">
      <c r="A330" s="102" t="s">
        <v>39</v>
      </c>
      <c r="B330" s="70" t="s">
        <v>552</v>
      </c>
      <c r="C330" s="68" t="s">
        <v>659</v>
      </c>
      <c r="D330" s="32">
        <v>2</v>
      </c>
      <c r="E330" s="118"/>
      <c r="F330" s="118">
        <f t="shared" si="6"/>
        <v>0</v>
      </c>
      <c r="G330" s="86" t="s">
        <v>372</v>
      </c>
    </row>
    <row r="331" spans="1:7" ht="16.5" x14ac:dyDescent="0.45">
      <c r="A331" s="102" t="s">
        <v>61</v>
      </c>
      <c r="B331" s="70" t="s">
        <v>521</v>
      </c>
      <c r="C331" s="68" t="s">
        <v>659</v>
      </c>
      <c r="D331" s="32">
        <v>2.2999999999999998</v>
      </c>
      <c r="E331" s="118"/>
      <c r="F331" s="118">
        <f t="shared" si="6"/>
        <v>0</v>
      </c>
      <c r="G331" s="86" t="s">
        <v>658</v>
      </c>
    </row>
    <row r="332" spans="1:7" x14ac:dyDescent="0.45">
      <c r="A332" s="129">
        <v>14</v>
      </c>
      <c r="B332" s="71" t="s">
        <v>553</v>
      </c>
      <c r="C332" s="95" t="s">
        <v>9</v>
      </c>
      <c r="D332" s="32">
        <v>1.4</v>
      </c>
      <c r="E332" s="118"/>
      <c r="F332" s="118">
        <f t="shared" si="6"/>
        <v>0</v>
      </c>
      <c r="G332" s="86" t="s">
        <v>372</v>
      </c>
    </row>
    <row r="333" spans="1:7" x14ac:dyDescent="0.45">
      <c r="A333" s="129">
        <v>14</v>
      </c>
      <c r="B333" s="71" t="s">
        <v>554</v>
      </c>
      <c r="C333" s="95" t="s">
        <v>9</v>
      </c>
      <c r="D333" s="169">
        <v>1.4</v>
      </c>
      <c r="E333" s="118"/>
      <c r="F333" s="118">
        <f t="shared" si="6"/>
        <v>0</v>
      </c>
      <c r="G333" s="86" t="s">
        <v>372</v>
      </c>
    </row>
    <row r="334" spans="1:7" x14ac:dyDescent="0.45">
      <c r="A334" s="129" t="s">
        <v>106</v>
      </c>
      <c r="B334" s="71" t="s">
        <v>139</v>
      </c>
      <c r="C334" s="95" t="s">
        <v>9</v>
      </c>
      <c r="D334" s="32"/>
      <c r="E334" s="118"/>
      <c r="F334" s="118"/>
      <c r="G334" s="86" t="s">
        <v>658</v>
      </c>
    </row>
    <row r="335" spans="1:7" x14ac:dyDescent="0.45">
      <c r="A335" s="129" t="s">
        <v>284</v>
      </c>
      <c r="B335" s="71" t="s">
        <v>555</v>
      </c>
      <c r="C335" s="95" t="s">
        <v>8</v>
      </c>
      <c r="D335" s="32">
        <v>5.4599999999999996E-2</v>
      </c>
      <c r="E335" s="118"/>
      <c r="F335" s="118">
        <f t="shared" si="6"/>
        <v>0</v>
      </c>
      <c r="G335" s="86" t="s">
        <v>658</v>
      </c>
    </row>
    <row r="336" spans="1:7" x14ac:dyDescent="0.45">
      <c r="A336" s="129" t="s">
        <v>147</v>
      </c>
      <c r="B336" s="71" t="s">
        <v>86</v>
      </c>
      <c r="C336" s="95" t="s">
        <v>8</v>
      </c>
      <c r="D336" s="32">
        <v>8.3999999999999993E-4</v>
      </c>
      <c r="E336" s="118"/>
      <c r="F336" s="118">
        <f t="shared" si="6"/>
        <v>0</v>
      </c>
      <c r="G336" s="86" t="s">
        <v>658</v>
      </c>
    </row>
    <row r="337" spans="1:7" x14ac:dyDescent="0.45">
      <c r="A337" s="129">
        <v>15</v>
      </c>
      <c r="B337" s="71" t="s">
        <v>556</v>
      </c>
      <c r="C337" s="95" t="s">
        <v>9</v>
      </c>
      <c r="D337" s="32">
        <v>50</v>
      </c>
      <c r="E337" s="118"/>
      <c r="F337" s="118">
        <f t="shared" si="6"/>
        <v>0</v>
      </c>
      <c r="G337" s="86" t="s">
        <v>372</v>
      </c>
    </row>
    <row r="338" spans="1:7" x14ac:dyDescent="0.45">
      <c r="A338" s="129" t="s">
        <v>144</v>
      </c>
      <c r="B338" s="71" t="s">
        <v>87</v>
      </c>
      <c r="C338" s="95" t="s">
        <v>9</v>
      </c>
      <c r="D338" s="32">
        <v>50.5</v>
      </c>
      <c r="E338" s="118"/>
      <c r="F338" s="118">
        <f t="shared" si="6"/>
        <v>0</v>
      </c>
      <c r="G338" s="86" t="s">
        <v>662</v>
      </c>
    </row>
    <row r="339" spans="1:7" x14ac:dyDescent="0.45">
      <c r="A339" s="129">
        <v>16</v>
      </c>
      <c r="B339" s="71" t="s">
        <v>557</v>
      </c>
      <c r="C339" s="95" t="s">
        <v>9</v>
      </c>
      <c r="D339" s="32">
        <v>50</v>
      </c>
      <c r="E339" s="118"/>
      <c r="F339" s="118">
        <f t="shared" si="6"/>
        <v>0</v>
      </c>
      <c r="G339" s="86" t="s">
        <v>372</v>
      </c>
    </row>
    <row r="340" spans="1:7" x14ac:dyDescent="0.45">
      <c r="A340" s="129" t="s">
        <v>108</v>
      </c>
      <c r="B340" s="71" t="s">
        <v>15</v>
      </c>
      <c r="C340" s="95" t="s">
        <v>9</v>
      </c>
      <c r="D340" s="32">
        <v>1.5699999999999998</v>
      </c>
      <c r="E340" s="118"/>
      <c r="F340" s="118">
        <f t="shared" si="6"/>
        <v>0</v>
      </c>
      <c r="G340" s="86" t="s">
        <v>662</v>
      </c>
    </row>
    <row r="341" spans="1:7" x14ac:dyDescent="0.45">
      <c r="A341" s="129">
        <v>17</v>
      </c>
      <c r="B341" s="71" t="s">
        <v>558</v>
      </c>
      <c r="C341" s="95" t="s">
        <v>9</v>
      </c>
      <c r="D341" s="32">
        <v>50</v>
      </c>
      <c r="E341" s="118"/>
      <c r="F341" s="118">
        <f t="shared" si="6"/>
        <v>0</v>
      </c>
      <c r="G341" s="86" t="s">
        <v>372</v>
      </c>
    </row>
    <row r="342" spans="1:7" x14ac:dyDescent="0.45">
      <c r="A342" s="129" t="s">
        <v>211</v>
      </c>
      <c r="B342" s="71" t="s">
        <v>15</v>
      </c>
      <c r="C342" s="95" t="s">
        <v>16</v>
      </c>
      <c r="D342" s="32">
        <v>18.850000000000001</v>
      </c>
      <c r="E342" s="118"/>
      <c r="F342" s="118">
        <f t="shared" si="6"/>
        <v>0</v>
      </c>
      <c r="G342" s="86" t="s">
        <v>662</v>
      </c>
    </row>
    <row r="343" spans="1:7" x14ac:dyDescent="0.45">
      <c r="A343" s="129">
        <v>18</v>
      </c>
      <c r="B343" s="71" t="s">
        <v>559</v>
      </c>
      <c r="C343" s="95" t="s">
        <v>9</v>
      </c>
      <c r="D343" s="32">
        <v>10</v>
      </c>
      <c r="E343" s="118"/>
      <c r="F343" s="118">
        <f t="shared" si="6"/>
        <v>0</v>
      </c>
      <c r="G343" s="86" t="s">
        <v>372</v>
      </c>
    </row>
    <row r="344" spans="1:7" x14ac:dyDescent="0.45">
      <c r="A344" s="129" t="s">
        <v>110</v>
      </c>
      <c r="B344" s="71" t="s">
        <v>88</v>
      </c>
      <c r="C344" s="95" t="s">
        <v>9</v>
      </c>
      <c r="D344" s="32">
        <v>10.1</v>
      </c>
      <c r="E344" s="118"/>
      <c r="F344" s="118">
        <f t="shared" si="6"/>
        <v>0</v>
      </c>
      <c r="G344" s="86" t="s">
        <v>662</v>
      </c>
    </row>
    <row r="345" spans="1:7" x14ac:dyDescent="0.45">
      <c r="A345" s="129">
        <v>19</v>
      </c>
      <c r="B345" s="71" t="s">
        <v>560</v>
      </c>
      <c r="C345" s="95" t="s">
        <v>9</v>
      </c>
      <c r="D345" s="32">
        <v>10</v>
      </c>
      <c r="E345" s="118"/>
      <c r="F345" s="118">
        <f t="shared" si="6"/>
        <v>0</v>
      </c>
      <c r="G345" s="86" t="s">
        <v>372</v>
      </c>
    </row>
    <row r="346" spans="1:7" x14ac:dyDescent="0.45">
      <c r="A346" s="129" t="s">
        <v>100</v>
      </c>
      <c r="B346" s="71" t="s">
        <v>15</v>
      </c>
      <c r="C346" s="95" t="s">
        <v>9</v>
      </c>
      <c r="D346" s="32">
        <v>1.9799999999999998E-2</v>
      </c>
      <c r="E346" s="118"/>
      <c r="F346" s="118">
        <f t="shared" si="6"/>
        <v>0</v>
      </c>
      <c r="G346" s="86" t="s">
        <v>662</v>
      </c>
    </row>
    <row r="347" spans="1:7" x14ac:dyDescent="0.45">
      <c r="A347" s="129">
        <v>20</v>
      </c>
      <c r="B347" s="71" t="s">
        <v>561</v>
      </c>
      <c r="C347" s="95" t="s">
        <v>9</v>
      </c>
      <c r="D347" s="32">
        <v>10</v>
      </c>
      <c r="E347" s="118"/>
      <c r="F347" s="118">
        <f t="shared" si="6"/>
        <v>0</v>
      </c>
      <c r="G347" s="86" t="s">
        <v>372</v>
      </c>
    </row>
    <row r="348" spans="1:7" x14ac:dyDescent="0.45">
      <c r="A348" s="129" t="s">
        <v>213</v>
      </c>
      <c r="B348" s="71" t="s">
        <v>15</v>
      </c>
      <c r="C348" s="95" t="s">
        <v>16</v>
      </c>
      <c r="D348" s="32">
        <v>0.57000000000000006</v>
      </c>
      <c r="E348" s="118"/>
      <c r="F348" s="118">
        <f t="shared" si="6"/>
        <v>0</v>
      </c>
      <c r="G348" s="86" t="s">
        <v>662</v>
      </c>
    </row>
    <row r="349" spans="1:7" x14ac:dyDescent="0.45">
      <c r="A349" s="129">
        <v>21</v>
      </c>
      <c r="B349" s="71" t="s">
        <v>535</v>
      </c>
      <c r="C349" s="95" t="s">
        <v>9</v>
      </c>
      <c r="D349" s="32">
        <v>85</v>
      </c>
      <c r="E349" s="118"/>
      <c r="F349" s="118">
        <f t="shared" si="6"/>
        <v>0</v>
      </c>
      <c r="G349" s="86" t="s">
        <v>372</v>
      </c>
    </row>
    <row r="350" spans="1:7" x14ac:dyDescent="0.45">
      <c r="A350" s="129" t="s">
        <v>113</v>
      </c>
      <c r="B350" s="71" t="s">
        <v>536</v>
      </c>
      <c r="C350" s="95" t="s">
        <v>9</v>
      </c>
      <c r="D350" s="32">
        <v>85.85</v>
      </c>
      <c r="E350" s="118"/>
      <c r="F350" s="118">
        <f t="shared" si="6"/>
        <v>0</v>
      </c>
      <c r="G350" s="86" t="s">
        <v>662</v>
      </c>
    </row>
    <row r="351" spans="1:7" x14ac:dyDescent="0.45">
      <c r="A351" s="129">
        <v>22</v>
      </c>
      <c r="B351" s="71" t="s">
        <v>537</v>
      </c>
      <c r="C351" s="95" t="s">
        <v>9</v>
      </c>
      <c r="D351" s="32">
        <v>85</v>
      </c>
      <c r="E351" s="118"/>
      <c r="F351" s="118">
        <f t="shared" si="6"/>
        <v>0</v>
      </c>
      <c r="G351" s="86" t="s">
        <v>372</v>
      </c>
    </row>
    <row r="352" spans="1:7" x14ac:dyDescent="0.45">
      <c r="A352" s="129" t="s">
        <v>115</v>
      </c>
      <c r="B352" s="71" t="s">
        <v>15</v>
      </c>
      <c r="C352" s="95" t="s">
        <v>9</v>
      </c>
      <c r="D352" s="32">
        <v>0.16830000000000001</v>
      </c>
      <c r="E352" s="118"/>
      <c r="F352" s="118">
        <f t="shared" si="6"/>
        <v>0</v>
      </c>
      <c r="G352" s="86" t="s">
        <v>662</v>
      </c>
    </row>
    <row r="353" spans="1:7" x14ac:dyDescent="0.45">
      <c r="A353" s="129">
        <v>23</v>
      </c>
      <c r="B353" s="71" t="s">
        <v>538</v>
      </c>
      <c r="C353" s="95" t="s">
        <v>9</v>
      </c>
      <c r="D353" s="32">
        <v>85</v>
      </c>
      <c r="E353" s="118"/>
      <c r="F353" s="118">
        <f t="shared" si="6"/>
        <v>0</v>
      </c>
      <c r="G353" s="86" t="s">
        <v>372</v>
      </c>
    </row>
    <row r="354" spans="1:7" x14ac:dyDescent="0.45">
      <c r="A354" s="129" t="s">
        <v>117</v>
      </c>
      <c r="B354" s="71" t="s">
        <v>15</v>
      </c>
      <c r="C354" s="95" t="s">
        <v>16</v>
      </c>
      <c r="D354" s="32">
        <v>2.6435000000000004</v>
      </c>
      <c r="E354" s="118"/>
      <c r="F354" s="118">
        <f t="shared" si="6"/>
        <v>0</v>
      </c>
      <c r="G354" s="86" t="s">
        <v>662</v>
      </c>
    </row>
    <row r="355" spans="1:7" x14ac:dyDescent="0.45">
      <c r="A355" s="129">
        <v>24</v>
      </c>
      <c r="B355" s="71" t="s">
        <v>562</v>
      </c>
      <c r="C355" s="95" t="s">
        <v>9</v>
      </c>
      <c r="D355" s="32">
        <v>20</v>
      </c>
      <c r="E355" s="118"/>
      <c r="F355" s="118">
        <f t="shared" si="6"/>
        <v>0</v>
      </c>
      <c r="G355" s="86" t="s">
        <v>372</v>
      </c>
    </row>
    <row r="356" spans="1:7" x14ac:dyDescent="0.45">
      <c r="A356" s="129" t="s">
        <v>119</v>
      </c>
      <c r="B356" s="71" t="s">
        <v>563</v>
      </c>
      <c r="C356" s="95" t="s">
        <v>9</v>
      </c>
      <c r="D356" s="32">
        <v>20.2</v>
      </c>
      <c r="E356" s="118"/>
      <c r="F356" s="118">
        <f t="shared" si="6"/>
        <v>0</v>
      </c>
      <c r="G356" s="86" t="s">
        <v>662</v>
      </c>
    </row>
    <row r="357" spans="1:7" x14ac:dyDescent="0.45">
      <c r="A357" s="129">
        <v>25</v>
      </c>
      <c r="B357" s="71" t="s">
        <v>564</v>
      </c>
      <c r="C357" s="95" t="s">
        <v>9</v>
      </c>
      <c r="D357" s="32">
        <v>20</v>
      </c>
      <c r="E357" s="118"/>
      <c r="F357" s="118">
        <f t="shared" si="6"/>
        <v>0</v>
      </c>
      <c r="G357" s="86" t="s">
        <v>372</v>
      </c>
    </row>
    <row r="358" spans="1:7" x14ac:dyDescent="0.45">
      <c r="A358" s="129" t="s">
        <v>121</v>
      </c>
      <c r="B358" s="71" t="s">
        <v>15</v>
      </c>
      <c r="C358" s="95" t="s">
        <v>9</v>
      </c>
      <c r="D358" s="32">
        <v>3.9399999999999998E-2</v>
      </c>
      <c r="E358" s="118"/>
      <c r="F358" s="118">
        <f t="shared" si="6"/>
        <v>0</v>
      </c>
      <c r="G358" s="86" t="s">
        <v>662</v>
      </c>
    </row>
    <row r="359" spans="1:7" x14ac:dyDescent="0.45">
      <c r="A359" s="129">
        <v>26</v>
      </c>
      <c r="B359" s="71" t="s">
        <v>565</v>
      </c>
      <c r="C359" s="95" t="s">
        <v>9</v>
      </c>
      <c r="D359" s="32">
        <v>20</v>
      </c>
      <c r="E359" s="118"/>
      <c r="F359" s="118">
        <f t="shared" si="6"/>
        <v>0</v>
      </c>
      <c r="G359" s="86" t="s">
        <v>372</v>
      </c>
    </row>
    <row r="360" spans="1:7" x14ac:dyDescent="0.45">
      <c r="A360" s="129" t="s">
        <v>124</v>
      </c>
      <c r="B360" s="71" t="s">
        <v>15</v>
      </c>
      <c r="C360" s="95" t="s">
        <v>16</v>
      </c>
      <c r="D360" s="32">
        <v>0.62200000000000011</v>
      </c>
      <c r="E360" s="118"/>
      <c r="F360" s="118">
        <f t="shared" si="6"/>
        <v>0</v>
      </c>
      <c r="G360" s="86" t="s">
        <v>662</v>
      </c>
    </row>
    <row r="361" spans="1:7" x14ac:dyDescent="0.45">
      <c r="A361" s="129">
        <v>27</v>
      </c>
      <c r="B361" s="71" t="s">
        <v>566</v>
      </c>
      <c r="C361" s="95" t="s">
        <v>9</v>
      </c>
      <c r="D361" s="32">
        <v>21</v>
      </c>
      <c r="E361" s="118"/>
      <c r="F361" s="118">
        <f t="shared" si="6"/>
        <v>0</v>
      </c>
      <c r="G361" s="86" t="s">
        <v>372</v>
      </c>
    </row>
    <row r="362" spans="1:7" x14ac:dyDescent="0.45">
      <c r="A362" s="129" t="s">
        <v>126</v>
      </c>
      <c r="B362" s="71" t="s">
        <v>567</v>
      </c>
      <c r="C362" s="95" t="s">
        <v>9</v>
      </c>
      <c r="D362" s="32">
        <v>21.21</v>
      </c>
      <c r="E362" s="118"/>
      <c r="F362" s="118">
        <f t="shared" si="6"/>
        <v>0</v>
      </c>
      <c r="G362" s="86" t="s">
        <v>662</v>
      </c>
    </row>
    <row r="363" spans="1:7" x14ac:dyDescent="0.45">
      <c r="A363" s="129">
        <v>28</v>
      </c>
      <c r="B363" s="71" t="s">
        <v>568</v>
      </c>
      <c r="C363" s="95" t="s">
        <v>9</v>
      </c>
      <c r="D363" s="32">
        <v>21</v>
      </c>
      <c r="E363" s="118"/>
      <c r="F363" s="118">
        <f t="shared" si="6"/>
        <v>0</v>
      </c>
      <c r="G363" s="86" t="s">
        <v>372</v>
      </c>
    </row>
    <row r="364" spans="1:7" x14ac:dyDescent="0.45">
      <c r="A364" s="129" t="s">
        <v>43</v>
      </c>
      <c r="B364" s="71" t="s">
        <v>15</v>
      </c>
      <c r="C364" s="95" t="s">
        <v>9</v>
      </c>
      <c r="D364" s="32">
        <v>4.1369999999999997E-2</v>
      </c>
      <c r="E364" s="118"/>
      <c r="F364" s="118">
        <f t="shared" si="6"/>
        <v>0</v>
      </c>
      <c r="G364" s="86" t="s">
        <v>662</v>
      </c>
    </row>
    <row r="365" spans="1:7" x14ac:dyDescent="0.45">
      <c r="A365" s="129">
        <v>29</v>
      </c>
      <c r="B365" s="71" t="s">
        <v>569</v>
      </c>
      <c r="C365" s="95" t="s">
        <v>9</v>
      </c>
      <c r="D365" s="32">
        <v>21</v>
      </c>
      <c r="E365" s="118"/>
      <c r="F365" s="118">
        <f t="shared" si="6"/>
        <v>0</v>
      </c>
      <c r="G365" s="86" t="s">
        <v>372</v>
      </c>
    </row>
    <row r="366" spans="1:7" x14ac:dyDescent="0.45">
      <c r="A366" s="129" t="s">
        <v>37</v>
      </c>
      <c r="B366" s="71" t="s">
        <v>15</v>
      </c>
      <c r="C366" s="95" t="s">
        <v>16</v>
      </c>
      <c r="D366" s="32">
        <v>0.65310000000000001</v>
      </c>
      <c r="E366" s="118"/>
      <c r="F366" s="118">
        <f t="shared" si="6"/>
        <v>0</v>
      </c>
      <c r="G366" s="86" t="s">
        <v>662</v>
      </c>
    </row>
    <row r="367" spans="1:7" x14ac:dyDescent="0.45">
      <c r="A367" s="111">
        <v>30</v>
      </c>
      <c r="B367" s="70" t="s">
        <v>570</v>
      </c>
      <c r="C367" s="68" t="s">
        <v>9</v>
      </c>
      <c r="D367" s="32">
        <v>2</v>
      </c>
      <c r="E367" s="118"/>
      <c r="F367" s="118">
        <f t="shared" si="6"/>
        <v>0</v>
      </c>
      <c r="G367" s="86" t="s">
        <v>372</v>
      </c>
    </row>
    <row r="368" spans="1:7" x14ac:dyDescent="0.45">
      <c r="A368" s="111" t="s">
        <v>162</v>
      </c>
      <c r="B368" s="70" t="s">
        <v>571</v>
      </c>
      <c r="C368" s="68" t="s">
        <v>9</v>
      </c>
      <c r="D368" s="32">
        <v>1.998</v>
      </c>
      <c r="E368" s="118"/>
      <c r="F368" s="118">
        <f t="shared" si="6"/>
        <v>0</v>
      </c>
      <c r="G368" s="86" t="s">
        <v>658</v>
      </c>
    </row>
    <row r="369" spans="1:7" x14ac:dyDescent="0.45">
      <c r="A369" s="129">
        <v>31</v>
      </c>
      <c r="B369" s="70" t="s">
        <v>572</v>
      </c>
      <c r="C369" s="95" t="s">
        <v>9</v>
      </c>
      <c r="D369" s="32">
        <v>2.024</v>
      </c>
      <c r="E369" s="118"/>
      <c r="F369" s="118">
        <f t="shared" si="6"/>
        <v>0</v>
      </c>
      <c r="G369" s="86" t="s">
        <v>372</v>
      </c>
    </row>
    <row r="370" spans="1:7" x14ac:dyDescent="0.45">
      <c r="A370" s="129" t="s">
        <v>166</v>
      </c>
      <c r="B370" s="71" t="s">
        <v>15</v>
      </c>
      <c r="C370" s="95" t="s">
        <v>9</v>
      </c>
      <c r="D370" s="32">
        <v>6.3553600000000002E-2</v>
      </c>
      <c r="E370" s="118"/>
      <c r="F370" s="118">
        <f t="shared" si="6"/>
        <v>0</v>
      </c>
      <c r="G370" s="86" t="s">
        <v>662</v>
      </c>
    </row>
    <row r="371" spans="1:7" x14ac:dyDescent="0.45">
      <c r="A371" s="111">
        <v>32</v>
      </c>
      <c r="B371" s="70" t="s">
        <v>573</v>
      </c>
      <c r="C371" s="68" t="s">
        <v>9</v>
      </c>
      <c r="D371" s="32">
        <v>2.024</v>
      </c>
      <c r="E371" s="118"/>
      <c r="F371" s="118">
        <f t="shared" si="6"/>
        <v>0</v>
      </c>
      <c r="G371" s="86" t="s">
        <v>372</v>
      </c>
    </row>
    <row r="372" spans="1:7" ht="16.5" x14ac:dyDescent="0.45">
      <c r="A372" s="111" t="s">
        <v>168</v>
      </c>
      <c r="B372" s="70" t="s">
        <v>15</v>
      </c>
      <c r="C372" s="68" t="s">
        <v>659</v>
      </c>
      <c r="D372" s="32">
        <v>0.76304800000000006</v>
      </c>
      <c r="E372" s="118"/>
      <c r="F372" s="118">
        <f t="shared" si="6"/>
        <v>0</v>
      </c>
      <c r="G372" s="86" t="s">
        <v>662</v>
      </c>
    </row>
    <row r="373" spans="1:7" x14ac:dyDescent="0.45">
      <c r="A373" s="129">
        <v>33</v>
      </c>
      <c r="B373" s="71" t="s">
        <v>574</v>
      </c>
      <c r="C373" s="95" t="s">
        <v>9</v>
      </c>
      <c r="D373" s="32">
        <v>8</v>
      </c>
      <c r="E373" s="118"/>
      <c r="F373" s="118">
        <f t="shared" si="6"/>
        <v>0</v>
      </c>
      <c r="G373" s="86" t="s">
        <v>372</v>
      </c>
    </row>
    <row r="374" spans="1:7" x14ac:dyDescent="0.45">
      <c r="A374" s="129" t="s">
        <v>137</v>
      </c>
      <c r="B374" s="71" t="s">
        <v>575</v>
      </c>
      <c r="C374" s="95" t="s">
        <v>9</v>
      </c>
      <c r="D374" s="32">
        <v>8.16</v>
      </c>
      <c r="E374" s="118"/>
      <c r="F374" s="118">
        <f t="shared" si="6"/>
        <v>0</v>
      </c>
      <c r="G374" s="86" t="s">
        <v>662</v>
      </c>
    </row>
    <row r="375" spans="1:7" x14ac:dyDescent="0.45">
      <c r="A375" s="129">
        <v>34</v>
      </c>
      <c r="B375" s="71" t="s">
        <v>557</v>
      </c>
      <c r="C375" s="95" t="s">
        <v>9</v>
      </c>
      <c r="D375" s="32">
        <v>8</v>
      </c>
      <c r="E375" s="118"/>
      <c r="F375" s="118">
        <f t="shared" si="6"/>
        <v>0</v>
      </c>
      <c r="G375" s="86" t="s">
        <v>372</v>
      </c>
    </row>
    <row r="376" spans="1:7" x14ac:dyDescent="0.45">
      <c r="A376" s="129">
        <v>35</v>
      </c>
      <c r="B376" s="71" t="s">
        <v>558</v>
      </c>
      <c r="C376" s="95" t="s">
        <v>9</v>
      </c>
      <c r="D376" s="32">
        <v>8</v>
      </c>
      <c r="E376" s="118"/>
      <c r="F376" s="118">
        <f t="shared" si="6"/>
        <v>0</v>
      </c>
      <c r="G376" s="86" t="s">
        <v>372</v>
      </c>
    </row>
    <row r="377" spans="1:7" x14ac:dyDescent="0.45">
      <c r="A377" s="129" t="s">
        <v>129</v>
      </c>
      <c r="B377" s="71" t="s">
        <v>15</v>
      </c>
      <c r="C377" s="95" t="s">
        <v>16</v>
      </c>
      <c r="D377" s="32">
        <v>3.016</v>
      </c>
      <c r="E377" s="118"/>
      <c r="F377" s="118">
        <f t="shared" si="6"/>
        <v>0</v>
      </c>
      <c r="G377" s="86" t="s">
        <v>662</v>
      </c>
    </row>
    <row r="378" spans="1:7" ht="16.5" x14ac:dyDescent="0.45">
      <c r="A378" s="130">
        <v>36</v>
      </c>
      <c r="B378" s="71" t="s">
        <v>576</v>
      </c>
      <c r="C378" s="88" t="s">
        <v>659</v>
      </c>
      <c r="D378" s="72">
        <v>2.0238800000000001</v>
      </c>
      <c r="E378" s="118"/>
      <c r="F378" s="118">
        <f t="shared" ref="F378:F441" si="7">D378*E378</f>
        <v>0</v>
      </c>
      <c r="G378" s="86" t="s">
        <v>372</v>
      </c>
    </row>
    <row r="379" spans="1:7" x14ac:dyDescent="0.45">
      <c r="A379" s="130" t="s">
        <v>49</v>
      </c>
      <c r="B379" s="170" t="s">
        <v>577</v>
      </c>
      <c r="C379" s="88" t="s">
        <v>10</v>
      </c>
      <c r="D379" s="72">
        <v>1</v>
      </c>
      <c r="E379" s="118"/>
      <c r="F379" s="118">
        <f t="shared" si="7"/>
        <v>0</v>
      </c>
      <c r="G379" s="86" t="s">
        <v>658</v>
      </c>
    </row>
    <row r="380" spans="1:7" x14ac:dyDescent="0.45">
      <c r="A380" s="130" t="s">
        <v>306</v>
      </c>
      <c r="B380" s="170" t="s">
        <v>578</v>
      </c>
      <c r="C380" s="88" t="s">
        <v>10</v>
      </c>
      <c r="D380" s="72">
        <v>1</v>
      </c>
      <c r="E380" s="118"/>
      <c r="F380" s="118">
        <f t="shared" si="7"/>
        <v>0</v>
      </c>
      <c r="G380" s="86" t="s">
        <v>658</v>
      </c>
    </row>
    <row r="381" spans="1:7" x14ac:dyDescent="0.45">
      <c r="A381" s="130" t="s">
        <v>307</v>
      </c>
      <c r="B381" s="170" t="s">
        <v>579</v>
      </c>
      <c r="C381" s="88" t="s">
        <v>10</v>
      </c>
      <c r="D381" s="72">
        <v>1</v>
      </c>
      <c r="E381" s="118"/>
      <c r="F381" s="118">
        <f t="shared" si="7"/>
        <v>0</v>
      </c>
      <c r="G381" s="86" t="s">
        <v>658</v>
      </c>
    </row>
    <row r="382" spans="1:7" x14ac:dyDescent="0.45">
      <c r="A382" s="130" t="s">
        <v>308</v>
      </c>
      <c r="B382" s="170" t="s">
        <v>580</v>
      </c>
      <c r="C382" s="88" t="s">
        <v>10</v>
      </c>
      <c r="D382" s="72">
        <v>1</v>
      </c>
      <c r="E382" s="118"/>
      <c r="F382" s="118">
        <f t="shared" si="7"/>
        <v>0</v>
      </c>
      <c r="G382" s="86" t="s">
        <v>658</v>
      </c>
    </row>
    <row r="383" spans="1:7" x14ac:dyDescent="0.45">
      <c r="A383" s="130" t="s">
        <v>309</v>
      </c>
      <c r="B383" s="71" t="s">
        <v>528</v>
      </c>
      <c r="C383" s="95" t="s">
        <v>10</v>
      </c>
      <c r="D383" s="72">
        <v>1</v>
      </c>
      <c r="E383" s="118"/>
      <c r="F383" s="118">
        <f t="shared" si="7"/>
        <v>0</v>
      </c>
      <c r="G383" s="86" t="s">
        <v>662</v>
      </c>
    </row>
    <row r="384" spans="1:7" x14ac:dyDescent="0.45">
      <c r="A384" s="130" t="s">
        <v>310</v>
      </c>
      <c r="B384" s="136" t="s">
        <v>529</v>
      </c>
      <c r="C384" s="88" t="s">
        <v>8</v>
      </c>
      <c r="D384" s="72">
        <v>0.20238800000000001</v>
      </c>
      <c r="E384" s="118"/>
      <c r="F384" s="118">
        <f t="shared" si="7"/>
        <v>0</v>
      </c>
      <c r="G384" s="86" t="s">
        <v>658</v>
      </c>
    </row>
    <row r="385" spans="1:7" x14ac:dyDescent="0.45">
      <c r="A385" s="130" t="s">
        <v>311</v>
      </c>
      <c r="B385" s="136" t="s">
        <v>530</v>
      </c>
      <c r="C385" s="88" t="s">
        <v>25</v>
      </c>
      <c r="D385" s="72">
        <v>2.0238800000000001</v>
      </c>
      <c r="E385" s="118"/>
      <c r="F385" s="118">
        <f t="shared" si="7"/>
        <v>0</v>
      </c>
      <c r="G385" s="86" t="s">
        <v>658</v>
      </c>
    </row>
    <row r="386" spans="1:7" ht="16.5" x14ac:dyDescent="0.45">
      <c r="A386" s="87" t="s">
        <v>132</v>
      </c>
      <c r="B386" s="71" t="s">
        <v>581</v>
      </c>
      <c r="C386" s="88" t="s">
        <v>659</v>
      </c>
      <c r="D386" s="72">
        <v>1.6082399999999997</v>
      </c>
      <c r="E386" s="118"/>
      <c r="F386" s="118">
        <f t="shared" si="7"/>
        <v>0</v>
      </c>
      <c r="G386" s="86" t="s">
        <v>372</v>
      </c>
    </row>
    <row r="387" spans="1:7" x14ac:dyDescent="0.45">
      <c r="A387" s="87" t="s">
        <v>69</v>
      </c>
      <c r="B387" s="162" t="s">
        <v>525</v>
      </c>
      <c r="C387" s="88" t="s">
        <v>10</v>
      </c>
      <c r="D387" s="72">
        <v>2</v>
      </c>
      <c r="E387" s="118"/>
      <c r="F387" s="118">
        <f t="shared" si="7"/>
        <v>0</v>
      </c>
      <c r="G387" s="86" t="s">
        <v>658</v>
      </c>
    </row>
    <row r="388" spans="1:7" x14ac:dyDescent="0.45">
      <c r="A388" s="87" t="s">
        <v>177</v>
      </c>
      <c r="B388" s="162" t="s">
        <v>582</v>
      </c>
      <c r="C388" s="88" t="s">
        <v>10</v>
      </c>
      <c r="D388" s="32">
        <v>2</v>
      </c>
      <c r="E388" s="118"/>
      <c r="F388" s="118">
        <f t="shared" si="7"/>
        <v>0</v>
      </c>
      <c r="G388" s="86" t="s">
        <v>658</v>
      </c>
    </row>
    <row r="389" spans="1:7" x14ac:dyDescent="0.45">
      <c r="A389" s="87" t="s">
        <v>312</v>
      </c>
      <c r="B389" s="136" t="s">
        <v>526</v>
      </c>
      <c r="C389" s="88" t="s">
        <v>10</v>
      </c>
      <c r="D389" s="72">
        <v>2</v>
      </c>
      <c r="E389" s="118"/>
      <c r="F389" s="118">
        <f t="shared" si="7"/>
        <v>0</v>
      </c>
      <c r="G389" s="86" t="s">
        <v>658</v>
      </c>
    </row>
    <row r="390" spans="1:7" x14ac:dyDescent="0.45">
      <c r="A390" s="87" t="s">
        <v>313</v>
      </c>
      <c r="B390" s="162" t="s">
        <v>527</v>
      </c>
      <c r="C390" s="88" t="s">
        <v>10</v>
      </c>
      <c r="D390" s="72">
        <v>2</v>
      </c>
      <c r="E390" s="118"/>
      <c r="F390" s="118">
        <f t="shared" si="7"/>
        <v>0</v>
      </c>
      <c r="G390" s="86" t="s">
        <v>658</v>
      </c>
    </row>
    <row r="391" spans="1:7" x14ac:dyDescent="0.45">
      <c r="A391" s="87" t="s">
        <v>314</v>
      </c>
      <c r="B391" s="71" t="s">
        <v>528</v>
      </c>
      <c r="C391" s="95" t="s">
        <v>10</v>
      </c>
      <c r="D391" s="72">
        <v>2</v>
      </c>
      <c r="E391" s="118"/>
      <c r="F391" s="118">
        <f t="shared" si="7"/>
        <v>0</v>
      </c>
      <c r="G391" s="86" t="s">
        <v>662</v>
      </c>
    </row>
    <row r="392" spans="1:7" x14ac:dyDescent="0.45">
      <c r="A392" s="87" t="s">
        <v>315</v>
      </c>
      <c r="B392" s="136" t="s">
        <v>529</v>
      </c>
      <c r="C392" s="88" t="s">
        <v>8</v>
      </c>
      <c r="D392" s="72">
        <v>0.16082399999999997</v>
      </c>
      <c r="E392" s="118"/>
      <c r="F392" s="118">
        <f t="shared" si="7"/>
        <v>0</v>
      </c>
      <c r="G392" s="86" t="s">
        <v>658</v>
      </c>
    </row>
    <row r="393" spans="1:7" x14ac:dyDescent="0.45">
      <c r="A393" s="87" t="s">
        <v>316</v>
      </c>
      <c r="B393" s="136" t="s">
        <v>530</v>
      </c>
      <c r="C393" s="88" t="s">
        <v>25</v>
      </c>
      <c r="D393" s="72">
        <v>1.6082399999999997</v>
      </c>
      <c r="E393" s="118"/>
      <c r="F393" s="118">
        <f t="shared" si="7"/>
        <v>0</v>
      </c>
      <c r="G393" s="86" t="s">
        <v>658</v>
      </c>
    </row>
    <row r="394" spans="1:7" ht="16.5" x14ac:dyDescent="0.45">
      <c r="A394" s="94" t="s">
        <v>178</v>
      </c>
      <c r="B394" s="71" t="s">
        <v>531</v>
      </c>
      <c r="C394" s="68" t="s">
        <v>661</v>
      </c>
      <c r="D394" s="32">
        <v>49</v>
      </c>
      <c r="E394" s="118"/>
      <c r="F394" s="118">
        <f t="shared" si="7"/>
        <v>0</v>
      </c>
      <c r="G394" s="86" t="s">
        <v>372</v>
      </c>
    </row>
    <row r="395" spans="1:7" x14ac:dyDescent="0.45">
      <c r="A395" s="94" t="s">
        <v>70</v>
      </c>
      <c r="B395" s="71" t="s">
        <v>532</v>
      </c>
      <c r="C395" s="95" t="s">
        <v>7</v>
      </c>
      <c r="D395" s="32">
        <v>0.1176</v>
      </c>
      <c r="E395" s="118"/>
      <c r="F395" s="118">
        <f t="shared" si="7"/>
        <v>0</v>
      </c>
      <c r="G395" s="86" t="s">
        <v>658</v>
      </c>
    </row>
    <row r="396" spans="1:7" ht="16.5" x14ac:dyDescent="0.45">
      <c r="A396" s="102" t="s">
        <v>71</v>
      </c>
      <c r="B396" s="70" t="s">
        <v>583</v>
      </c>
      <c r="C396" s="68" t="s">
        <v>661</v>
      </c>
      <c r="D396" s="32">
        <v>7.5</v>
      </c>
      <c r="E396" s="118"/>
      <c r="F396" s="118">
        <f t="shared" si="7"/>
        <v>0</v>
      </c>
      <c r="G396" s="86" t="s">
        <v>372</v>
      </c>
    </row>
    <row r="397" spans="1:7" x14ac:dyDescent="0.45">
      <c r="A397" s="102" t="s">
        <v>72</v>
      </c>
      <c r="B397" s="70" t="s">
        <v>26</v>
      </c>
      <c r="C397" s="68" t="s">
        <v>25</v>
      </c>
      <c r="D397" s="32">
        <v>3</v>
      </c>
      <c r="E397" s="118"/>
      <c r="F397" s="118">
        <f t="shared" si="7"/>
        <v>0</v>
      </c>
      <c r="G397" s="86" t="s">
        <v>658</v>
      </c>
    </row>
    <row r="398" spans="1:7" x14ac:dyDescent="0.45">
      <c r="A398" s="102" t="s">
        <v>133</v>
      </c>
      <c r="B398" s="70" t="s">
        <v>584</v>
      </c>
      <c r="C398" s="68" t="s">
        <v>10</v>
      </c>
      <c r="D398" s="32">
        <v>1</v>
      </c>
      <c r="E398" s="118"/>
      <c r="F398" s="118">
        <f t="shared" si="7"/>
        <v>0</v>
      </c>
      <c r="G398" s="86" t="s">
        <v>372</v>
      </c>
    </row>
    <row r="399" spans="1:7" x14ac:dyDescent="0.45">
      <c r="A399" s="102" t="s">
        <v>134</v>
      </c>
      <c r="B399" s="70" t="s">
        <v>585</v>
      </c>
      <c r="C399" s="68" t="s">
        <v>10</v>
      </c>
      <c r="D399" s="32">
        <v>1</v>
      </c>
      <c r="E399" s="118"/>
      <c r="F399" s="118">
        <f t="shared" si="7"/>
        <v>0</v>
      </c>
      <c r="G399" s="86" t="s">
        <v>662</v>
      </c>
    </row>
    <row r="400" spans="1:7" x14ac:dyDescent="0.45">
      <c r="A400" s="102" t="s">
        <v>135</v>
      </c>
      <c r="B400" s="70" t="s">
        <v>586</v>
      </c>
      <c r="C400" s="68" t="s">
        <v>10</v>
      </c>
      <c r="D400" s="32">
        <v>1</v>
      </c>
      <c r="E400" s="118"/>
      <c r="F400" s="118">
        <f t="shared" si="7"/>
        <v>0</v>
      </c>
      <c r="G400" s="86" t="s">
        <v>372</v>
      </c>
    </row>
    <row r="401" spans="1:7" x14ac:dyDescent="0.45">
      <c r="A401" s="102" t="s">
        <v>89</v>
      </c>
      <c r="B401" s="70" t="s">
        <v>587</v>
      </c>
      <c r="C401" s="68" t="s">
        <v>10</v>
      </c>
      <c r="D401" s="32">
        <v>1</v>
      </c>
      <c r="E401" s="118"/>
      <c r="F401" s="118">
        <f t="shared" si="7"/>
        <v>0</v>
      </c>
      <c r="G401" s="86" t="s">
        <v>662</v>
      </c>
    </row>
    <row r="402" spans="1:7" x14ac:dyDescent="0.45">
      <c r="A402" s="102" t="s">
        <v>181</v>
      </c>
      <c r="B402" s="70" t="s">
        <v>588</v>
      </c>
      <c r="C402" s="68" t="s">
        <v>10</v>
      </c>
      <c r="D402" s="32">
        <v>2</v>
      </c>
      <c r="E402" s="118"/>
      <c r="F402" s="118">
        <f t="shared" si="7"/>
        <v>0</v>
      </c>
      <c r="G402" s="86" t="s">
        <v>372</v>
      </c>
    </row>
    <row r="403" spans="1:7" x14ac:dyDescent="0.45">
      <c r="A403" s="102" t="s">
        <v>182</v>
      </c>
      <c r="B403" s="70" t="s">
        <v>589</v>
      </c>
      <c r="C403" s="68" t="s">
        <v>10</v>
      </c>
      <c r="D403" s="32">
        <v>2</v>
      </c>
      <c r="E403" s="118"/>
      <c r="F403" s="118">
        <f t="shared" si="7"/>
        <v>0</v>
      </c>
      <c r="G403" s="86" t="s">
        <v>662</v>
      </c>
    </row>
    <row r="404" spans="1:7" x14ac:dyDescent="0.45">
      <c r="A404" s="111">
        <v>43</v>
      </c>
      <c r="B404" s="70" t="s">
        <v>590</v>
      </c>
      <c r="C404" s="68" t="s">
        <v>7</v>
      </c>
      <c r="D404" s="32">
        <v>4.5999999999999999E-2</v>
      </c>
      <c r="E404" s="118"/>
      <c r="F404" s="118">
        <f t="shared" si="7"/>
        <v>0</v>
      </c>
      <c r="G404" s="86" t="s">
        <v>372</v>
      </c>
    </row>
    <row r="405" spans="1:7" x14ac:dyDescent="0.45">
      <c r="A405" s="111" t="s">
        <v>183</v>
      </c>
      <c r="B405" s="70" t="s">
        <v>591</v>
      </c>
      <c r="C405" s="68" t="s">
        <v>10</v>
      </c>
      <c r="D405" s="32">
        <v>1</v>
      </c>
      <c r="E405" s="118"/>
      <c r="F405" s="118">
        <f t="shared" si="7"/>
        <v>0</v>
      </c>
      <c r="G405" s="86" t="s">
        <v>662</v>
      </c>
    </row>
    <row r="406" spans="1:7" x14ac:dyDescent="0.45">
      <c r="A406" s="94" t="s">
        <v>184</v>
      </c>
      <c r="B406" s="71" t="s">
        <v>93</v>
      </c>
      <c r="C406" s="95" t="s">
        <v>24</v>
      </c>
      <c r="D406" s="32">
        <v>1</v>
      </c>
      <c r="E406" s="118"/>
      <c r="F406" s="118">
        <f t="shared" si="7"/>
        <v>0</v>
      </c>
      <c r="G406" s="86" t="s">
        <v>372</v>
      </c>
    </row>
    <row r="407" spans="1:7" x14ac:dyDescent="0.45">
      <c r="A407" s="94" t="s">
        <v>186</v>
      </c>
      <c r="B407" s="71" t="s">
        <v>95</v>
      </c>
      <c r="C407" s="95" t="s">
        <v>24</v>
      </c>
      <c r="D407" s="32">
        <v>1</v>
      </c>
      <c r="E407" s="118"/>
      <c r="F407" s="118">
        <f t="shared" si="7"/>
        <v>0</v>
      </c>
      <c r="G407" s="86" t="s">
        <v>662</v>
      </c>
    </row>
    <row r="408" spans="1:7" x14ac:dyDescent="0.45">
      <c r="A408" s="94" t="s">
        <v>188</v>
      </c>
      <c r="B408" s="71" t="s">
        <v>94</v>
      </c>
      <c r="C408" s="95" t="s">
        <v>24</v>
      </c>
      <c r="D408" s="32">
        <v>1</v>
      </c>
      <c r="E408" s="118"/>
      <c r="F408" s="118">
        <f t="shared" si="7"/>
        <v>0</v>
      </c>
      <c r="G408" s="86" t="s">
        <v>658</v>
      </c>
    </row>
    <row r="409" spans="1:7" x14ac:dyDescent="0.45">
      <c r="A409" s="94" t="s">
        <v>191</v>
      </c>
      <c r="B409" s="71" t="s">
        <v>90</v>
      </c>
      <c r="C409" s="95" t="s">
        <v>24</v>
      </c>
      <c r="D409" s="32">
        <v>1</v>
      </c>
      <c r="E409" s="118"/>
      <c r="F409" s="118">
        <f t="shared" si="7"/>
        <v>0</v>
      </c>
      <c r="G409" s="86" t="s">
        <v>372</v>
      </c>
    </row>
    <row r="410" spans="1:7" x14ac:dyDescent="0.45">
      <c r="A410" s="94" t="s">
        <v>192</v>
      </c>
      <c r="B410" s="71" t="s">
        <v>91</v>
      </c>
      <c r="C410" s="95" t="s">
        <v>24</v>
      </c>
      <c r="D410" s="32">
        <v>1</v>
      </c>
      <c r="E410" s="118"/>
      <c r="F410" s="118">
        <f t="shared" si="7"/>
        <v>0</v>
      </c>
      <c r="G410" s="86" t="s">
        <v>662</v>
      </c>
    </row>
    <row r="411" spans="1:7" x14ac:dyDescent="0.45">
      <c r="A411" s="94" t="s">
        <v>194</v>
      </c>
      <c r="B411" s="71" t="s">
        <v>92</v>
      </c>
      <c r="C411" s="95" t="s">
        <v>24</v>
      </c>
      <c r="D411" s="32">
        <v>1</v>
      </c>
      <c r="E411" s="118"/>
      <c r="F411" s="118">
        <f t="shared" si="7"/>
        <v>0</v>
      </c>
      <c r="G411" s="86" t="s">
        <v>658</v>
      </c>
    </row>
    <row r="412" spans="1:7" x14ac:dyDescent="0.45">
      <c r="A412" s="94" t="s">
        <v>196</v>
      </c>
      <c r="B412" s="71" t="s">
        <v>592</v>
      </c>
      <c r="C412" s="95" t="s">
        <v>24</v>
      </c>
      <c r="D412" s="32">
        <v>4</v>
      </c>
      <c r="E412" s="118"/>
      <c r="F412" s="118">
        <f t="shared" si="7"/>
        <v>0</v>
      </c>
      <c r="G412" s="86" t="s">
        <v>372</v>
      </c>
    </row>
    <row r="413" spans="1:7" x14ac:dyDescent="0.45">
      <c r="A413" s="94" t="s">
        <v>197</v>
      </c>
      <c r="B413" s="71" t="s">
        <v>593</v>
      </c>
      <c r="C413" s="95" t="s">
        <v>24</v>
      </c>
      <c r="D413" s="32">
        <v>4</v>
      </c>
      <c r="E413" s="118"/>
      <c r="F413" s="118">
        <f t="shared" si="7"/>
        <v>0</v>
      </c>
      <c r="G413" s="86" t="s">
        <v>662</v>
      </c>
    </row>
    <row r="414" spans="1:7" x14ac:dyDescent="0.45">
      <c r="A414" s="94" t="s">
        <v>198</v>
      </c>
      <c r="B414" s="71" t="s">
        <v>594</v>
      </c>
      <c r="C414" s="68" t="s">
        <v>24</v>
      </c>
      <c r="D414" s="32">
        <v>4</v>
      </c>
      <c r="E414" s="118"/>
      <c r="F414" s="118">
        <f t="shared" si="7"/>
        <v>0</v>
      </c>
      <c r="G414" s="86" t="s">
        <v>658</v>
      </c>
    </row>
    <row r="415" spans="1:7" x14ac:dyDescent="0.45">
      <c r="A415" s="102" t="s">
        <v>53</v>
      </c>
      <c r="B415" s="70" t="s">
        <v>595</v>
      </c>
      <c r="C415" s="68" t="s">
        <v>10</v>
      </c>
      <c r="D415" s="32">
        <v>5</v>
      </c>
      <c r="E415" s="118"/>
      <c r="F415" s="118">
        <f t="shared" si="7"/>
        <v>0</v>
      </c>
      <c r="G415" s="86" t="s">
        <v>372</v>
      </c>
    </row>
    <row r="416" spans="1:7" x14ac:dyDescent="0.45">
      <c r="A416" s="102" t="s">
        <v>44</v>
      </c>
      <c r="B416" s="70" t="s">
        <v>596</v>
      </c>
      <c r="C416" s="68" t="s">
        <v>10</v>
      </c>
      <c r="D416" s="32">
        <v>5</v>
      </c>
      <c r="E416" s="118"/>
      <c r="F416" s="118">
        <f t="shared" si="7"/>
        <v>0</v>
      </c>
      <c r="G416" s="86" t="s">
        <v>662</v>
      </c>
    </row>
    <row r="417" spans="1:7" x14ac:dyDescent="0.45">
      <c r="A417" s="102" t="s">
        <v>317</v>
      </c>
      <c r="B417" s="70" t="s">
        <v>597</v>
      </c>
      <c r="C417" s="68" t="s">
        <v>10</v>
      </c>
      <c r="D417" s="32">
        <v>3</v>
      </c>
      <c r="E417" s="118"/>
      <c r="F417" s="118">
        <f t="shared" si="7"/>
        <v>0</v>
      </c>
      <c r="G417" s="86" t="s">
        <v>372</v>
      </c>
    </row>
    <row r="418" spans="1:7" x14ac:dyDescent="0.45">
      <c r="A418" s="102" t="s">
        <v>204</v>
      </c>
      <c r="B418" s="70" t="s">
        <v>598</v>
      </c>
      <c r="C418" s="68" t="s">
        <v>10</v>
      </c>
      <c r="D418" s="32">
        <v>3</v>
      </c>
      <c r="E418" s="118"/>
      <c r="F418" s="118">
        <f t="shared" si="7"/>
        <v>0</v>
      </c>
      <c r="G418" s="86" t="s">
        <v>662</v>
      </c>
    </row>
    <row r="419" spans="1:7" x14ac:dyDescent="0.45">
      <c r="A419" s="102" t="s">
        <v>318</v>
      </c>
      <c r="B419" s="70" t="s">
        <v>599</v>
      </c>
      <c r="C419" s="68" t="s">
        <v>10</v>
      </c>
      <c r="D419" s="32">
        <v>14</v>
      </c>
      <c r="E419" s="118"/>
      <c r="F419" s="118">
        <f t="shared" si="7"/>
        <v>0</v>
      </c>
      <c r="G419" s="86" t="s">
        <v>372</v>
      </c>
    </row>
    <row r="420" spans="1:7" x14ac:dyDescent="0.45">
      <c r="A420" s="102" t="s">
        <v>80</v>
      </c>
      <c r="B420" s="70" t="s">
        <v>600</v>
      </c>
      <c r="C420" s="68" t="s">
        <v>10</v>
      </c>
      <c r="D420" s="32">
        <v>14</v>
      </c>
      <c r="E420" s="118"/>
      <c r="F420" s="118">
        <f t="shared" si="7"/>
        <v>0</v>
      </c>
      <c r="G420" s="86" t="s">
        <v>662</v>
      </c>
    </row>
    <row r="421" spans="1:7" x14ac:dyDescent="0.45">
      <c r="A421" s="102" t="s">
        <v>319</v>
      </c>
      <c r="B421" s="70" t="s">
        <v>601</v>
      </c>
      <c r="C421" s="68" t="s">
        <v>10</v>
      </c>
      <c r="D421" s="32">
        <v>6</v>
      </c>
      <c r="E421" s="118"/>
      <c r="F421" s="118">
        <f t="shared" si="7"/>
        <v>0</v>
      </c>
      <c r="G421" s="86" t="s">
        <v>372</v>
      </c>
    </row>
    <row r="422" spans="1:7" x14ac:dyDescent="0.45">
      <c r="A422" s="102" t="s">
        <v>206</v>
      </c>
      <c r="B422" s="70" t="s">
        <v>602</v>
      </c>
      <c r="C422" s="68" t="s">
        <v>10</v>
      </c>
      <c r="D422" s="32">
        <v>6</v>
      </c>
      <c r="E422" s="118"/>
      <c r="F422" s="118">
        <f t="shared" si="7"/>
        <v>0</v>
      </c>
      <c r="G422" s="86" t="s">
        <v>662</v>
      </c>
    </row>
    <row r="423" spans="1:7" x14ac:dyDescent="0.45">
      <c r="A423" s="102" t="s">
        <v>320</v>
      </c>
      <c r="B423" s="70" t="s">
        <v>603</v>
      </c>
      <c r="C423" s="68" t="s">
        <v>10</v>
      </c>
      <c r="D423" s="32">
        <v>2</v>
      </c>
      <c r="E423" s="118"/>
      <c r="F423" s="118">
        <f t="shared" si="7"/>
        <v>0</v>
      </c>
      <c r="G423" s="86" t="s">
        <v>372</v>
      </c>
    </row>
    <row r="424" spans="1:7" x14ac:dyDescent="0.45">
      <c r="A424" s="102" t="s">
        <v>321</v>
      </c>
      <c r="B424" s="70" t="s">
        <v>604</v>
      </c>
      <c r="C424" s="68" t="s">
        <v>10</v>
      </c>
      <c r="D424" s="32">
        <v>2</v>
      </c>
      <c r="E424" s="118"/>
      <c r="F424" s="118">
        <f t="shared" si="7"/>
        <v>0</v>
      </c>
      <c r="G424" s="86" t="s">
        <v>662</v>
      </c>
    </row>
    <row r="425" spans="1:7" x14ac:dyDescent="0.45">
      <c r="A425" s="129">
        <v>52</v>
      </c>
      <c r="B425" s="71" t="s">
        <v>605</v>
      </c>
      <c r="C425" s="95" t="s">
        <v>10</v>
      </c>
      <c r="D425" s="32">
        <v>2</v>
      </c>
      <c r="E425" s="118"/>
      <c r="F425" s="118">
        <f t="shared" si="7"/>
        <v>0</v>
      </c>
      <c r="G425" s="86" t="s">
        <v>372</v>
      </c>
    </row>
    <row r="426" spans="1:7" x14ac:dyDescent="0.45">
      <c r="A426" s="129" t="s">
        <v>322</v>
      </c>
      <c r="B426" s="71" t="s">
        <v>606</v>
      </c>
      <c r="C426" s="95" t="s">
        <v>10</v>
      </c>
      <c r="D426" s="32">
        <v>2</v>
      </c>
      <c r="E426" s="118"/>
      <c r="F426" s="118">
        <f t="shared" si="7"/>
        <v>0</v>
      </c>
      <c r="G426" s="86" t="s">
        <v>662</v>
      </c>
    </row>
    <row r="427" spans="1:7" x14ac:dyDescent="0.45">
      <c r="A427" s="129">
        <v>53</v>
      </c>
      <c r="B427" s="71" t="s">
        <v>607</v>
      </c>
      <c r="C427" s="95" t="s">
        <v>10</v>
      </c>
      <c r="D427" s="32">
        <v>1</v>
      </c>
      <c r="E427" s="118"/>
      <c r="F427" s="118">
        <f t="shared" si="7"/>
        <v>0</v>
      </c>
      <c r="G427" s="86" t="s">
        <v>372</v>
      </c>
    </row>
    <row r="428" spans="1:7" x14ac:dyDescent="0.45">
      <c r="A428" s="129" t="s">
        <v>73</v>
      </c>
      <c r="B428" s="71" t="s">
        <v>608</v>
      </c>
      <c r="C428" s="95" t="s">
        <v>10</v>
      </c>
      <c r="D428" s="32">
        <v>1</v>
      </c>
      <c r="E428" s="118"/>
      <c r="F428" s="118">
        <f t="shared" si="7"/>
        <v>0</v>
      </c>
      <c r="G428" s="86" t="s">
        <v>662</v>
      </c>
    </row>
    <row r="429" spans="1:7" x14ac:dyDescent="0.45">
      <c r="A429" s="129">
        <v>54</v>
      </c>
      <c r="B429" s="71" t="s">
        <v>609</v>
      </c>
      <c r="C429" s="95" t="s">
        <v>10</v>
      </c>
      <c r="D429" s="32">
        <v>1</v>
      </c>
      <c r="E429" s="118"/>
      <c r="F429" s="118">
        <f t="shared" si="7"/>
        <v>0</v>
      </c>
      <c r="G429" s="86" t="s">
        <v>372</v>
      </c>
    </row>
    <row r="430" spans="1:7" x14ac:dyDescent="0.45">
      <c r="A430" s="129" t="s">
        <v>323</v>
      </c>
      <c r="B430" s="71" t="s">
        <v>610</v>
      </c>
      <c r="C430" s="95" t="s">
        <v>10</v>
      </c>
      <c r="D430" s="32">
        <v>1</v>
      </c>
      <c r="E430" s="118"/>
      <c r="F430" s="118">
        <f t="shared" si="7"/>
        <v>0</v>
      </c>
      <c r="G430" s="86" t="s">
        <v>662</v>
      </c>
    </row>
    <row r="431" spans="1:7" x14ac:dyDescent="0.45">
      <c r="A431" s="129">
        <v>55</v>
      </c>
      <c r="B431" s="71" t="s">
        <v>611</v>
      </c>
      <c r="C431" s="95" t="s">
        <v>24</v>
      </c>
      <c r="D431" s="32">
        <v>1</v>
      </c>
      <c r="E431" s="118"/>
      <c r="F431" s="118">
        <f t="shared" si="7"/>
        <v>0</v>
      </c>
      <c r="G431" s="86" t="s">
        <v>372</v>
      </c>
    </row>
    <row r="432" spans="1:7" x14ac:dyDescent="0.45">
      <c r="A432" s="129" t="s">
        <v>324</v>
      </c>
      <c r="B432" s="71" t="s">
        <v>612</v>
      </c>
      <c r="C432" s="95" t="s">
        <v>24</v>
      </c>
      <c r="D432" s="32">
        <v>1</v>
      </c>
      <c r="E432" s="118"/>
      <c r="F432" s="118">
        <f t="shared" si="7"/>
        <v>0</v>
      </c>
      <c r="G432" s="86" t="s">
        <v>658</v>
      </c>
    </row>
    <row r="433" spans="1:7" x14ac:dyDescent="0.45">
      <c r="A433" s="129">
        <v>56</v>
      </c>
      <c r="B433" s="71" t="s">
        <v>613</v>
      </c>
      <c r="C433" s="95" t="s">
        <v>24</v>
      </c>
      <c r="D433" s="32">
        <v>2</v>
      </c>
      <c r="E433" s="118"/>
      <c r="F433" s="118">
        <f t="shared" si="7"/>
        <v>0</v>
      </c>
      <c r="G433" s="86" t="s">
        <v>372</v>
      </c>
    </row>
    <row r="434" spans="1:7" x14ac:dyDescent="0.45">
      <c r="A434" s="129" t="s">
        <v>325</v>
      </c>
      <c r="B434" s="71" t="s">
        <v>614</v>
      </c>
      <c r="C434" s="95" t="s">
        <v>24</v>
      </c>
      <c r="D434" s="32">
        <v>2</v>
      </c>
      <c r="E434" s="118"/>
      <c r="F434" s="118">
        <f t="shared" si="7"/>
        <v>0</v>
      </c>
      <c r="G434" s="86" t="s">
        <v>658</v>
      </c>
    </row>
    <row r="435" spans="1:7" x14ac:dyDescent="0.45">
      <c r="A435" s="111">
        <v>57</v>
      </c>
      <c r="B435" s="70" t="s">
        <v>615</v>
      </c>
      <c r="C435" s="68" t="s">
        <v>7</v>
      </c>
      <c r="D435" s="32">
        <v>3.2000000000000001E-2</v>
      </c>
      <c r="E435" s="118"/>
      <c r="F435" s="118">
        <f t="shared" si="7"/>
        <v>0</v>
      </c>
      <c r="G435" s="86" t="s">
        <v>372</v>
      </c>
    </row>
    <row r="436" spans="1:7" x14ac:dyDescent="0.45">
      <c r="A436" s="111" t="s">
        <v>326</v>
      </c>
      <c r="B436" s="70" t="s">
        <v>616</v>
      </c>
      <c r="C436" s="68" t="s">
        <v>10</v>
      </c>
      <c r="D436" s="32">
        <v>1</v>
      </c>
      <c r="E436" s="118"/>
      <c r="F436" s="118">
        <f t="shared" si="7"/>
        <v>0</v>
      </c>
      <c r="G436" s="86" t="s">
        <v>658</v>
      </c>
    </row>
    <row r="437" spans="1:7" x14ac:dyDescent="0.45">
      <c r="A437" s="129">
        <v>58</v>
      </c>
      <c r="B437" s="71" t="s">
        <v>96</v>
      </c>
      <c r="C437" s="95" t="s">
        <v>10</v>
      </c>
      <c r="D437" s="32">
        <v>3</v>
      </c>
      <c r="E437" s="118"/>
      <c r="F437" s="118">
        <f t="shared" si="7"/>
        <v>0</v>
      </c>
      <c r="G437" s="86" t="s">
        <v>372</v>
      </c>
    </row>
    <row r="438" spans="1:7" x14ac:dyDescent="0.45">
      <c r="A438" s="129" t="s">
        <v>327</v>
      </c>
      <c r="B438" s="71" t="s">
        <v>617</v>
      </c>
      <c r="C438" s="95" t="s">
        <v>10</v>
      </c>
      <c r="D438" s="32">
        <v>3</v>
      </c>
      <c r="E438" s="118"/>
      <c r="F438" s="118">
        <f t="shared" si="7"/>
        <v>0</v>
      </c>
      <c r="G438" s="86" t="s">
        <v>662</v>
      </c>
    </row>
    <row r="439" spans="1:7" x14ac:dyDescent="0.45">
      <c r="A439" s="102" t="s">
        <v>328</v>
      </c>
      <c r="B439" s="70" t="s">
        <v>618</v>
      </c>
      <c r="C439" s="68" t="s">
        <v>10</v>
      </c>
      <c r="D439" s="32">
        <v>1</v>
      </c>
      <c r="E439" s="118"/>
      <c r="F439" s="118">
        <f t="shared" si="7"/>
        <v>0</v>
      </c>
      <c r="G439" s="86" t="s">
        <v>372</v>
      </c>
    </row>
    <row r="440" spans="1:7" x14ac:dyDescent="0.45">
      <c r="A440" s="102" t="s">
        <v>329</v>
      </c>
      <c r="B440" s="70" t="s">
        <v>619</v>
      </c>
      <c r="C440" s="68" t="s">
        <v>10</v>
      </c>
      <c r="D440" s="32">
        <v>1</v>
      </c>
      <c r="E440" s="118"/>
      <c r="F440" s="118">
        <f t="shared" si="7"/>
        <v>0</v>
      </c>
      <c r="G440" s="86" t="s">
        <v>662</v>
      </c>
    </row>
    <row r="441" spans="1:7" x14ac:dyDescent="0.45">
      <c r="A441" s="102" t="s">
        <v>51</v>
      </c>
      <c r="B441" s="70" t="s">
        <v>620</v>
      </c>
      <c r="C441" s="68" t="s">
        <v>10</v>
      </c>
      <c r="D441" s="32">
        <v>1</v>
      </c>
      <c r="E441" s="118"/>
      <c r="F441" s="118">
        <f t="shared" si="7"/>
        <v>0</v>
      </c>
      <c r="G441" s="86" t="s">
        <v>372</v>
      </c>
    </row>
    <row r="442" spans="1:7" x14ac:dyDescent="0.45">
      <c r="A442" s="102" t="s">
        <v>55</v>
      </c>
      <c r="B442" s="70" t="s">
        <v>621</v>
      </c>
      <c r="C442" s="68" t="s">
        <v>10</v>
      </c>
      <c r="D442" s="32">
        <v>1</v>
      </c>
      <c r="E442" s="118"/>
      <c r="F442" s="118">
        <f t="shared" ref="F442:F491" si="8">D442*E442</f>
        <v>0</v>
      </c>
      <c r="G442" s="86" t="s">
        <v>662</v>
      </c>
    </row>
    <row r="443" spans="1:7" x14ac:dyDescent="0.45">
      <c r="A443" s="102" t="s">
        <v>330</v>
      </c>
      <c r="B443" s="70" t="s">
        <v>622</v>
      </c>
      <c r="C443" s="68" t="s">
        <v>10</v>
      </c>
      <c r="D443" s="32">
        <v>3</v>
      </c>
      <c r="E443" s="118"/>
      <c r="F443" s="118">
        <f t="shared" si="8"/>
        <v>0</v>
      </c>
      <c r="G443" s="86" t="s">
        <v>372</v>
      </c>
    </row>
    <row r="444" spans="1:7" x14ac:dyDescent="0.45">
      <c r="A444" s="102" t="s">
        <v>331</v>
      </c>
      <c r="B444" s="70" t="s">
        <v>623</v>
      </c>
      <c r="C444" s="68" t="s">
        <v>10</v>
      </c>
      <c r="D444" s="32">
        <v>3</v>
      </c>
      <c r="E444" s="118"/>
      <c r="F444" s="118">
        <f t="shared" si="8"/>
        <v>0</v>
      </c>
      <c r="G444" s="86" t="s">
        <v>662</v>
      </c>
    </row>
    <row r="445" spans="1:7" x14ac:dyDescent="0.45">
      <c r="A445" s="111">
        <v>62</v>
      </c>
      <c r="B445" s="70" t="s">
        <v>624</v>
      </c>
      <c r="C445" s="68" t="s">
        <v>7</v>
      </c>
      <c r="D445" s="32">
        <v>1.9E-2</v>
      </c>
      <c r="E445" s="118"/>
      <c r="F445" s="118">
        <f t="shared" si="8"/>
        <v>0</v>
      </c>
      <c r="G445" s="86" t="s">
        <v>372</v>
      </c>
    </row>
    <row r="446" spans="1:7" x14ac:dyDescent="0.45">
      <c r="A446" s="111" t="s">
        <v>332</v>
      </c>
      <c r="B446" s="70" t="s">
        <v>625</v>
      </c>
      <c r="C446" s="68" t="s">
        <v>10</v>
      </c>
      <c r="D446" s="32">
        <v>1</v>
      </c>
      <c r="E446" s="118"/>
      <c r="F446" s="118">
        <f t="shared" si="8"/>
        <v>0</v>
      </c>
      <c r="G446" s="86" t="s">
        <v>658</v>
      </c>
    </row>
    <row r="447" spans="1:7" x14ac:dyDescent="0.45">
      <c r="A447" s="102" t="s">
        <v>58</v>
      </c>
      <c r="B447" s="70" t="s">
        <v>626</v>
      </c>
      <c r="C447" s="68" t="s">
        <v>10</v>
      </c>
      <c r="D447" s="32">
        <v>1</v>
      </c>
      <c r="E447" s="118"/>
      <c r="F447" s="118">
        <f t="shared" si="8"/>
        <v>0</v>
      </c>
      <c r="G447" s="86" t="s">
        <v>372</v>
      </c>
    </row>
    <row r="448" spans="1:7" x14ac:dyDescent="0.45">
      <c r="A448" s="102" t="s">
        <v>56</v>
      </c>
      <c r="B448" s="70" t="s">
        <v>627</v>
      </c>
      <c r="C448" s="68" t="s">
        <v>10</v>
      </c>
      <c r="D448" s="32">
        <v>1</v>
      </c>
      <c r="E448" s="118"/>
      <c r="F448" s="118">
        <f t="shared" si="8"/>
        <v>0</v>
      </c>
      <c r="G448" s="86" t="s">
        <v>662</v>
      </c>
    </row>
    <row r="449" spans="1:7" x14ac:dyDescent="0.45">
      <c r="A449" s="102" t="s">
        <v>333</v>
      </c>
      <c r="B449" s="70" t="s">
        <v>628</v>
      </c>
      <c r="C449" s="68" t="s">
        <v>10</v>
      </c>
      <c r="D449" s="32">
        <v>1</v>
      </c>
      <c r="E449" s="118"/>
      <c r="F449" s="118">
        <f t="shared" si="8"/>
        <v>0</v>
      </c>
      <c r="G449" s="86" t="s">
        <v>372</v>
      </c>
    </row>
    <row r="450" spans="1:7" x14ac:dyDescent="0.45">
      <c r="A450" s="102" t="s">
        <v>334</v>
      </c>
      <c r="B450" s="70" t="s">
        <v>629</v>
      </c>
      <c r="C450" s="68" t="s">
        <v>10</v>
      </c>
      <c r="D450" s="32">
        <v>1</v>
      </c>
      <c r="E450" s="118"/>
      <c r="F450" s="118">
        <f t="shared" si="8"/>
        <v>0</v>
      </c>
      <c r="G450" s="86" t="s">
        <v>662</v>
      </c>
    </row>
    <row r="451" spans="1:7" x14ac:dyDescent="0.45">
      <c r="A451" s="102" t="s">
        <v>335</v>
      </c>
      <c r="B451" s="70" t="s">
        <v>630</v>
      </c>
      <c r="C451" s="68" t="s">
        <v>10</v>
      </c>
      <c r="D451" s="32">
        <v>1</v>
      </c>
      <c r="E451" s="118"/>
      <c r="F451" s="118">
        <f t="shared" si="8"/>
        <v>0</v>
      </c>
      <c r="G451" s="86" t="s">
        <v>372</v>
      </c>
    </row>
    <row r="452" spans="1:7" x14ac:dyDescent="0.45">
      <c r="A452" s="102" t="s">
        <v>74</v>
      </c>
      <c r="B452" s="70" t="s">
        <v>631</v>
      </c>
      <c r="C452" s="68" t="s">
        <v>10</v>
      </c>
      <c r="D452" s="32">
        <v>1</v>
      </c>
      <c r="E452" s="118"/>
      <c r="F452" s="118">
        <f t="shared" si="8"/>
        <v>0</v>
      </c>
      <c r="G452" s="86" t="s">
        <v>662</v>
      </c>
    </row>
    <row r="453" spans="1:7" x14ac:dyDescent="0.45">
      <c r="A453" s="102" t="s">
        <v>336</v>
      </c>
      <c r="B453" s="70" t="s">
        <v>632</v>
      </c>
      <c r="C453" s="68" t="s">
        <v>10</v>
      </c>
      <c r="D453" s="32">
        <v>6</v>
      </c>
      <c r="E453" s="118"/>
      <c r="F453" s="118">
        <f t="shared" si="8"/>
        <v>0</v>
      </c>
      <c r="G453" s="86" t="s">
        <v>372</v>
      </c>
    </row>
    <row r="454" spans="1:7" x14ac:dyDescent="0.45">
      <c r="A454" s="102" t="s">
        <v>337</v>
      </c>
      <c r="B454" s="70" t="s">
        <v>633</v>
      </c>
      <c r="C454" s="68" t="s">
        <v>10</v>
      </c>
      <c r="D454" s="32">
        <v>6</v>
      </c>
      <c r="E454" s="118"/>
      <c r="F454" s="118">
        <f t="shared" si="8"/>
        <v>0</v>
      </c>
      <c r="G454" s="86" t="s">
        <v>662</v>
      </c>
    </row>
    <row r="455" spans="1:7" x14ac:dyDescent="0.45">
      <c r="A455" s="102" t="s">
        <v>338</v>
      </c>
      <c r="B455" s="70" t="s">
        <v>634</v>
      </c>
      <c r="C455" s="68" t="s">
        <v>10</v>
      </c>
      <c r="D455" s="32">
        <v>4</v>
      </c>
      <c r="E455" s="118"/>
      <c r="F455" s="118">
        <f t="shared" si="8"/>
        <v>0</v>
      </c>
      <c r="G455" s="86" t="s">
        <v>372</v>
      </c>
    </row>
    <row r="456" spans="1:7" x14ac:dyDescent="0.45">
      <c r="A456" s="102" t="s">
        <v>339</v>
      </c>
      <c r="B456" s="70" t="s">
        <v>635</v>
      </c>
      <c r="C456" s="68" t="s">
        <v>10</v>
      </c>
      <c r="D456" s="32">
        <v>4</v>
      </c>
      <c r="E456" s="118"/>
      <c r="F456" s="118">
        <f t="shared" si="8"/>
        <v>0</v>
      </c>
      <c r="G456" s="86" t="s">
        <v>662</v>
      </c>
    </row>
    <row r="457" spans="1:7" x14ac:dyDescent="0.45">
      <c r="A457" s="102" t="s">
        <v>340</v>
      </c>
      <c r="B457" s="70" t="s">
        <v>636</v>
      </c>
      <c r="C457" s="68" t="s">
        <v>10</v>
      </c>
      <c r="D457" s="32">
        <v>6</v>
      </c>
      <c r="E457" s="118"/>
      <c r="F457" s="118">
        <f t="shared" si="8"/>
        <v>0</v>
      </c>
      <c r="G457" s="86" t="s">
        <v>372</v>
      </c>
    </row>
    <row r="458" spans="1:7" x14ac:dyDescent="0.45">
      <c r="A458" s="102" t="s">
        <v>341</v>
      </c>
      <c r="B458" s="70" t="s">
        <v>637</v>
      </c>
      <c r="C458" s="68" t="s">
        <v>10</v>
      </c>
      <c r="D458" s="32">
        <v>6</v>
      </c>
      <c r="E458" s="118"/>
      <c r="F458" s="118">
        <f t="shared" si="8"/>
        <v>0</v>
      </c>
      <c r="G458" s="86" t="s">
        <v>662</v>
      </c>
    </row>
    <row r="459" spans="1:7" x14ac:dyDescent="0.45">
      <c r="A459" s="129">
        <v>69</v>
      </c>
      <c r="B459" s="71" t="s">
        <v>638</v>
      </c>
      <c r="C459" s="95" t="s">
        <v>8</v>
      </c>
      <c r="D459" s="32">
        <v>2.7E-2</v>
      </c>
      <c r="E459" s="118"/>
      <c r="F459" s="118">
        <f t="shared" si="8"/>
        <v>0</v>
      </c>
      <c r="G459" s="86" t="s">
        <v>372</v>
      </c>
    </row>
    <row r="460" spans="1:7" x14ac:dyDescent="0.45">
      <c r="A460" s="129" t="s">
        <v>342</v>
      </c>
      <c r="B460" s="71" t="s">
        <v>38</v>
      </c>
      <c r="C460" s="95" t="s">
        <v>8</v>
      </c>
      <c r="D460" s="32">
        <v>2.7539999999999999E-2</v>
      </c>
      <c r="E460" s="118"/>
      <c r="F460" s="118">
        <f t="shared" si="8"/>
        <v>0</v>
      </c>
      <c r="G460" s="86" t="s">
        <v>658</v>
      </c>
    </row>
    <row r="461" spans="1:7" x14ac:dyDescent="0.45">
      <c r="A461" s="129" t="s">
        <v>343</v>
      </c>
      <c r="B461" s="71" t="s">
        <v>30</v>
      </c>
      <c r="C461" s="95" t="s">
        <v>8</v>
      </c>
      <c r="D461" s="32">
        <v>6.4800000000000003E-4</v>
      </c>
      <c r="E461" s="118"/>
      <c r="F461" s="118">
        <f t="shared" si="8"/>
        <v>0</v>
      </c>
      <c r="G461" s="86" t="s">
        <v>658</v>
      </c>
    </row>
    <row r="462" spans="1:7" x14ac:dyDescent="0.45">
      <c r="A462" s="94" t="s">
        <v>344</v>
      </c>
      <c r="B462" s="71" t="s">
        <v>97</v>
      </c>
      <c r="C462" s="95" t="s">
        <v>7</v>
      </c>
      <c r="D462" s="32">
        <v>3.2000000000000001E-2</v>
      </c>
      <c r="E462" s="118"/>
      <c r="F462" s="118">
        <f t="shared" si="8"/>
        <v>0</v>
      </c>
      <c r="G462" s="86" t="s">
        <v>372</v>
      </c>
    </row>
    <row r="463" spans="1:7" x14ac:dyDescent="0.45">
      <c r="A463" s="94" t="s">
        <v>345</v>
      </c>
      <c r="B463" s="71" t="s">
        <v>65</v>
      </c>
      <c r="C463" s="95" t="s">
        <v>10</v>
      </c>
      <c r="D463" s="32">
        <v>2</v>
      </c>
      <c r="E463" s="118"/>
      <c r="F463" s="118">
        <f t="shared" si="8"/>
        <v>0</v>
      </c>
      <c r="G463" s="86" t="s">
        <v>658</v>
      </c>
    </row>
    <row r="464" spans="1:7" x14ac:dyDescent="0.45">
      <c r="A464" s="129">
        <v>71</v>
      </c>
      <c r="B464" s="71" t="s">
        <v>98</v>
      </c>
      <c r="C464" s="95" t="s">
        <v>7</v>
      </c>
      <c r="D464" s="32">
        <v>6.9000000000000008E-3</v>
      </c>
      <c r="E464" s="118"/>
      <c r="F464" s="118">
        <f t="shared" si="8"/>
        <v>0</v>
      </c>
      <c r="G464" s="86" t="s">
        <v>372</v>
      </c>
    </row>
    <row r="465" spans="1:7" x14ac:dyDescent="0.45">
      <c r="A465" s="129" t="s">
        <v>346</v>
      </c>
      <c r="B465" s="71" t="s">
        <v>81</v>
      </c>
      <c r="C465" s="95" t="s">
        <v>10</v>
      </c>
      <c r="D465" s="32">
        <v>1</v>
      </c>
      <c r="E465" s="118"/>
      <c r="F465" s="118">
        <f t="shared" si="8"/>
        <v>0</v>
      </c>
      <c r="G465" s="86" t="s">
        <v>658</v>
      </c>
    </row>
    <row r="466" spans="1:7" x14ac:dyDescent="0.45">
      <c r="A466" s="129">
        <v>72</v>
      </c>
      <c r="B466" s="71" t="s">
        <v>99</v>
      </c>
      <c r="C466" s="95" t="s">
        <v>7</v>
      </c>
      <c r="D466" s="32">
        <v>2.3199999999999998E-2</v>
      </c>
      <c r="E466" s="118"/>
      <c r="F466" s="118">
        <f t="shared" si="8"/>
        <v>0</v>
      </c>
      <c r="G466" s="86" t="s">
        <v>372</v>
      </c>
    </row>
    <row r="467" spans="1:7" x14ac:dyDescent="0.45">
      <c r="A467" s="129" t="s">
        <v>347</v>
      </c>
      <c r="B467" s="71" t="s">
        <v>50</v>
      </c>
      <c r="C467" s="95" t="s">
        <v>10</v>
      </c>
      <c r="D467" s="32">
        <v>4</v>
      </c>
      <c r="E467" s="118"/>
      <c r="F467" s="118">
        <f t="shared" si="8"/>
        <v>0</v>
      </c>
      <c r="G467" s="86" t="s">
        <v>658</v>
      </c>
    </row>
    <row r="468" spans="1:7" x14ac:dyDescent="0.45">
      <c r="A468" s="102" t="s">
        <v>348</v>
      </c>
      <c r="B468" s="70" t="s">
        <v>639</v>
      </c>
      <c r="C468" s="68" t="s">
        <v>31</v>
      </c>
      <c r="D468" s="32">
        <v>1</v>
      </c>
      <c r="E468" s="118"/>
      <c r="F468" s="118">
        <f t="shared" si="8"/>
        <v>0</v>
      </c>
      <c r="G468" s="86" t="s">
        <v>372</v>
      </c>
    </row>
    <row r="469" spans="1:7" x14ac:dyDescent="0.45">
      <c r="A469" s="111" t="s">
        <v>349</v>
      </c>
      <c r="B469" s="70" t="s">
        <v>571</v>
      </c>
      <c r="C469" s="68" t="s">
        <v>9</v>
      </c>
      <c r="D469" s="32">
        <v>0.999</v>
      </c>
      <c r="E469" s="118"/>
      <c r="F469" s="118">
        <f t="shared" si="8"/>
        <v>0</v>
      </c>
      <c r="G469" s="86" t="s">
        <v>658</v>
      </c>
    </row>
    <row r="470" spans="1:7" x14ac:dyDescent="0.45">
      <c r="A470" s="102" t="s">
        <v>350</v>
      </c>
      <c r="B470" s="70" t="s">
        <v>640</v>
      </c>
      <c r="C470" s="68" t="s">
        <v>31</v>
      </c>
      <c r="D470" s="32">
        <v>1</v>
      </c>
      <c r="E470" s="118"/>
      <c r="F470" s="118">
        <f t="shared" si="8"/>
        <v>0</v>
      </c>
      <c r="G470" s="86" t="s">
        <v>372</v>
      </c>
    </row>
    <row r="471" spans="1:7" x14ac:dyDescent="0.45">
      <c r="A471" s="94" t="s">
        <v>351</v>
      </c>
      <c r="B471" s="71" t="s">
        <v>641</v>
      </c>
      <c r="C471" s="95" t="s">
        <v>9</v>
      </c>
      <c r="D471" s="32">
        <v>0.4</v>
      </c>
      <c r="E471" s="118"/>
      <c r="F471" s="118">
        <f t="shared" si="8"/>
        <v>0</v>
      </c>
      <c r="G471" s="86" t="s">
        <v>662</v>
      </c>
    </row>
    <row r="472" spans="1:7" x14ac:dyDescent="0.45">
      <c r="A472" s="102" t="s">
        <v>352</v>
      </c>
      <c r="B472" s="70" t="s">
        <v>642</v>
      </c>
      <c r="C472" s="68" t="s">
        <v>31</v>
      </c>
      <c r="D472" s="32">
        <v>1</v>
      </c>
      <c r="E472" s="118"/>
      <c r="F472" s="118">
        <f t="shared" si="8"/>
        <v>0</v>
      </c>
      <c r="G472" s="86" t="s">
        <v>372</v>
      </c>
    </row>
    <row r="473" spans="1:7" x14ac:dyDescent="0.45">
      <c r="A473" s="94" t="s">
        <v>353</v>
      </c>
      <c r="B473" s="71" t="s">
        <v>544</v>
      </c>
      <c r="C473" s="95" t="s">
        <v>9</v>
      </c>
      <c r="D473" s="32">
        <v>0.4</v>
      </c>
      <c r="E473" s="118"/>
      <c r="F473" s="118">
        <f t="shared" si="8"/>
        <v>0</v>
      </c>
      <c r="G473" s="86" t="s">
        <v>662</v>
      </c>
    </row>
    <row r="474" spans="1:7" x14ac:dyDescent="0.45">
      <c r="A474" s="102" t="s">
        <v>75</v>
      </c>
      <c r="B474" s="70" t="s">
        <v>643</v>
      </c>
      <c r="C474" s="68" t="s">
        <v>31</v>
      </c>
      <c r="D474" s="32">
        <v>3</v>
      </c>
      <c r="E474" s="118"/>
      <c r="F474" s="118">
        <f t="shared" si="8"/>
        <v>0</v>
      </c>
      <c r="G474" s="86" t="s">
        <v>372</v>
      </c>
    </row>
    <row r="475" spans="1:7" x14ac:dyDescent="0.45">
      <c r="A475" s="94" t="s">
        <v>76</v>
      </c>
      <c r="B475" s="71" t="s">
        <v>644</v>
      </c>
      <c r="C475" s="95" t="s">
        <v>9</v>
      </c>
      <c r="D475" s="32">
        <v>1.2000000000000002</v>
      </c>
      <c r="E475" s="118"/>
      <c r="F475" s="118">
        <f t="shared" si="8"/>
        <v>0</v>
      </c>
      <c r="G475" s="86" t="s">
        <v>662</v>
      </c>
    </row>
    <row r="476" spans="1:7" x14ac:dyDescent="0.45">
      <c r="A476" s="102" t="s">
        <v>354</v>
      </c>
      <c r="B476" s="70" t="s">
        <v>645</v>
      </c>
      <c r="C476" s="68" t="s">
        <v>31</v>
      </c>
      <c r="D476" s="32">
        <v>1</v>
      </c>
      <c r="E476" s="118"/>
      <c r="F476" s="118">
        <f t="shared" si="8"/>
        <v>0</v>
      </c>
      <c r="G476" s="86" t="s">
        <v>372</v>
      </c>
    </row>
    <row r="477" spans="1:7" x14ac:dyDescent="0.45">
      <c r="A477" s="94" t="s">
        <v>355</v>
      </c>
      <c r="B477" s="71" t="s">
        <v>646</v>
      </c>
      <c r="C477" s="95" t="s">
        <v>9</v>
      </c>
      <c r="D477" s="32">
        <v>0.4</v>
      </c>
      <c r="E477" s="118"/>
      <c r="F477" s="118">
        <f t="shared" si="8"/>
        <v>0</v>
      </c>
      <c r="G477" s="86" t="s">
        <v>662</v>
      </c>
    </row>
    <row r="478" spans="1:7" x14ac:dyDescent="0.45">
      <c r="A478" s="94" t="s">
        <v>356</v>
      </c>
      <c r="B478" s="71" t="s">
        <v>647</v>
      </c>
      <c r="C478" s="95" t="s">
        <v>78</v>
      </c>
      <c r="D478" s="32">
        <v>59.28</v>
      </c>
      <c r="E478" s="118"/>
      <c r="F478" s="118">
        <f t="shared" si="8"/>
        <v>0</v>
      </c>
      <c r="G478" s="86" t="s">
        <v>372</v>
      </c>
    </row>
    <row r="479" spans="1:7" x14ac:dyDescent="0.45">
      <c r="A479" s="94" t="s">
        <v>66</v>
      </c>
      <c r="B479" s="171" t="s">
        <v>648</v>
      </c>
      <c r="C479" s="95" t="s">
        <v>8</v>
      </c>
      <c r="D479" s="32">
        <v>0.25490400000000002</v>
      </c>
      <c r="E479" s="118"/>
      <c r="F479" s="118">
        <f t="shared" si="8"/>
        <v>0</v>
      </c>
      <c r="G479" s="86" t="s">
        <v>658</v>
      </c>
    </row>
    <row r="480" spans="1:7" x14ac:dyDescent="0.45">
      <c r="A480" s="94" t="s">
        <v>357</v>
      </c>
      <c r="B480" s="171" t="s">
        <v>79</v>
      </c>
      <c r="C480" s="95" t="s">
        <v>8</v>
      </c>
      <c r="D480" s="32">
        <v>0.56315999999999999</v>
      </c>
      <c r="E480" s="118"/>
      <c r="F480" s="118">
        <f t="shared" si="8"/>
        <v>0</v>
      </c>
      <c r="G480" s="86" t="s">
        <v>658</v>
      </c>
    </row>
    <row r="481" spans="1:7" x14ac:dyDescent="0.45">
      <c r="A481" s="129">
        <v>79</v>
      </c>
      <c r="B481" s="137" t="s">
        <v>649</v>
      </c>
      <c r="C481" s="95" t="s">
        <v>31</v>
      </c>
      <c r="D481" s="32">
        <v>2</v>
      </c>
      <c r="E481" s="118"/>
      <c r="F481" s="118">
        <f t="shared" si="8"/>
        <v>0</v>
      </c>
      <c r="G481" s="86" t="s">
        <v>372</v>
      </c>
    </row>
    <row r="482" spans="1:7" x14ac:dyDescent="0.45">
      <c r="A482" s="129">
        <v>80</v>
      </c>
      <c r="B482" s="137" t="s">
        <v>650</v>
      </c>
      <c r="C482" s="95" t="s">
        <v>31</v>
      </c>
      <c r="D482" s="32">
        <v>1</v>
      </c>
      <c r="E482" s="118"/>
      <c r="F482" s="118">
        <f t="shared" si="8"/>
        <v>0</v>
      </c>
      <c r="G482" s="86" t="s">
        <v>372</v>
      </c>
    </row>
    <row r="483" spans="1:7" x14ac:dyDescent="0.45">
      <c r="A483" s="129">
        <v>81</v>
      </c>
      <c r="B483" s="137" t="s">
        <v>651</v>
      </c>
      <c r="C483" s="95" t="s">
        <v>31</v>
      </c>
      <c r="D483" s="32">
        <v>1</v>
      </c>
      <c r="E483" s="118"/>
      <c r="F483" s="118">
        <f t="shared" si="8"/>
        <v>0</v>
      </c>
      <c r="G483" s="86" t="s">
        <v>372</v>
      </c>
    </row>
    <row r="484" spans="1:7" x14ac:dyDescent="0.45">
      <c r="A484" s="102" t="s">
        <v>358</v>
      </c>
      <c r="B484" s="70" t="s">
        <v>652</v>
      </c>
      <c r="C484" s="68" t="s">
        <v>9</v>
      </c>
      <c r="D484" s="32">
        <v>218</v>
      </c>
      <c r="E484" s="118"/>
      <c r="F484" s="118">
        <f t="shared" si="8"/>
        <v>0</v>
      </c>
      <c r="G484" s="86" t="s">
        <v>372</v>
      </c>
    </row>
    <row r="485" spans="1:7" x14ac:dyDescent="0.45">
      <c r="A485" s="102" t="s">
        <v>359</v>
      </c>
      <c r="B485" s="70" t="s">
        <v>29</v>
      </c>
      <c r="C485" s="68" t="s">
        <v>9</v>
      </c>
      <c r="D485" s="32">
        <v>218</v>
      </c>
      <c r="E485" s="118"/>
      <c r="F485" s="118">
        <f t="shared" si="8"/>
        <v>0</v>
      </c>
      <c r="G485" s="86" t="s">
        <v>658</v>
      </c>
    </row>
    <row r="486" spans="1:7" x14ac:dyDescent="0.45">
      <c r="A486" s="102" t="s">
        <v>360</v>
      </c>
      <c r="B486" s="70" t="s">
        <v>653</v>
      </c>
      <c r="C486" s="68" t="s">
        <v>25</v>
      </c>
      <c r="D486" s="32">
        <v>3.3</v>
      </c>
      <c r="E486" s="118"/>
      <c r="F486" s="118">
        <f t="shared" si="8"/>
        <v>0</v>
      </c>
      <c r="G486" s="86" t="s">
        <v>372</v>
      </c>
    </row>
    <row r="487" spans="1:7" x14ac:dyDescent="0.45">
      <c r="A487" s="94" t="s">
        <v>361</v>
      </c>
      <c r="B487" s="71" t="s">
        <v>654</v>
      </c>
      <c r="C487" s="95" t="s">
        <v>9</v>
      </c>
      <c r="D487" s="32">
        <v>5</v>
      </c>
      <c r="E487" s="118"/>
      <c r="F487" s="118">
        <f t="shared" si="8"/>
        <v>0</v>
      </c>
      <c r="G487" s="86" t="s">
        <v>372</v>
      </c>
    </row>
    <row r="488" spans="1:7" x14ac:dyDescent="0.45">
      <c r="A488" s="94" t="s">
        <v>362</v>
      </c>
      <c r="B488" s="71" t="s">
        <v>655</v>
      </c>
      <c r="C488" s="95" t="s">
        <v>9</v>
      </c>
      <c r="D488" s="32">
        <v>5</v>
      </c>
      <c r="E488" s="118"/>
      <c r="F488" s="118">
        <f t="shared" si="8"/>
        <v>0</v>
      </c>
      <c r="G488" s="86" t="s">
        <v>372</v>
      </c>
    </row>
    <row r="489" spans="1:7" x14ac:dyDescent="0.45">
      <c r="A489" s="94" t="s">
        <v>363</v>
      </c>
      <c r="B489" s="71" t="s">
        <v>656</v>
      </c>
      <c r="C489" s="95" t="s">
        <v>9</v>
      </c>
      <c r="D489" s="32">
        <v>10</v>
      </c>
      <c r="E489" s="118"/>
      <c r="F489" s="118">
        <f t="shared" si="8"/>
        <v>0</v>
      </c>
      <c r="G489" s="86" t="s">
        <v>372</v>
      </c>
    </row>
    <row r="490" spans="1:7" x14ac:dyDescent="0.45">
      <c r="A490" s="94" t="s">
        <v>77</v>
      </c>
      <c r="B490" s="71" t="s">
        <v>657</v>
      </c>
      <c r="C490" s="95" t="s">
        <v>9</v>
      </c>
      <c r="D490" s="32">
        <v>10</v>
      </c>
      <c r="E490" s="118"/>
      <c r="F490" s="118">
        <f t="shared" si="8"/>
        <v>0</v>
      </c>
      <c r="G490" s="86" t="s">
        <v>662</v>
      </c>
    </row>
    <row r="491" spans="1:7" ht="16.5" thickBot="1" x14ac:dyDescent="0.5">
      <c r="A491" s="94" t="s">
        <v>364</v>
      </c>
      <c r="B491" s="137" t="s">
        <v>101</v>
      </c>
      <c r="C491" s="95" t="s">
        <v>31</v>
      </c>
      <c r="D491" s="131">
        <v>4</v>
      </c>
      <c r="E491" s="132"/>
      <c r="F491" s="132">
        <f t="shared" si="8"/>
        <v>0</v>
      </c>
      <c r="G491" s="86" t="s">
        <v>372</v>
      </c>
    </row>
    <row r="492" spans="1:7" ht="16.5" thickBot="1" x14ac:dyDescent="0.4">
      <c r="A492" s="94"/>
      <c r="B492" s="51" t="s">
        <v>11</v>
      </c>
      <c r="C492" s="52"/>
      <c r="D492" s="53"/>
      <c r="E492" s="53"/>
      <c r="F492" s="54">
        <f>SUM(F8:F491)</f>
        <v>0</v>
      </c>
    </row>
    <row r="493" spans="1:7" ht="16.5" thickBot="1" x14ac:dyDescent="0.4">
      <c r="A493" s="94"/>
      <c r="B493" s="55" t="s">
        <v>368</v>
      </c>
      <c r="C493" s="56"/>
      <c r="D493" s="57"/>
      <c r="E493" s="57"/>
      <c r="F493" s="58"/>
    </row>
    <row r="494" spans="1:7" ht="16.5" thickBot="1" x14ac:dyDescent="0.4">
      <c r="A494" s="94"/>
      <c r="B494" s="55" t="s">
        <v>370</v>
      </c>
      <c r="C494" s="56"/>
      <c r="D494" s="57"/>
      <c r="E494" s="57"/>
      <c r="F494" s="58"/>
    </row>
    <row r="495" spans="1:7" ht="16.5" thickBot="1" x14ac:dyDescent="0.4">
      <c r="A495" s="94"/>
      <c r="B495" s="55" t="s">
        <v>371</v>
      </c>
      <c r="C495" s="56"/>
      <c r="D495" s="57"/>
      <c r="E495" s="57"/>
      <c r="F495" s="58"/>
    </row>
    <row r="496" spans="1:7" ht="16.5" thickBot="1" x14ac:dyDescent="0.4">
      <c r="A496" s="94"/>
      <c r="B496" s="59" t="s">
        <v>12</v>
      </c>
      <c r="C496" s="60"/>
      <c r="D496" s="57"/>
      <c r="E496" s="57"/>
      <c r="F496" s="57">
        <f>SUM(F492:F495)</f>
        <v>0</v>
      </c>
    </row>
    <row r="497" spans="1:6" ht="16.5" thickBot="1" x14ac:dyDescent="0.4">
      <c r="A497" s="94"/>
      <c r="B497" s="55" t="s">
        <v>13</v>
      </c>
      <c r="C497" s="56"/>
      <c r="D497" s="57"/>
      <c r="E497" s="57"/>
      <c r="F497" s="58">
        <f>F496*C497</f>
        <v>0</v>
      </c>
    </row>
    <row r="498" spans="1:6" ht="16.5" thickBot="1" x14ac:dyDescent="0.4">
      <c r="A498" s="94"/>
      <c r="B498" s="61" t="s">
        <v>12</v>
      </c>
      <c r="C498" s="62"/>
      <c r="D498" s="63"/>
      <c r="E498" s="63"/>
      <c r="F498" s="63">
        <f>SUM(F496:F497)</f>
        <v>0</v>
      </c>
    </row>
    <row r="499" spans="1:6" ht="16.5" thickBot="1" x14ac:dyDescent="0.4">
      <c r="A499" s="94"/>
      <c r="B499" s="55" t="s">
        <v>369</v>
      </c>
      <c r="C499" s="56"/>
      <c r="D499" s="57"/>
      <c r="E499" s="57"/>
      <c r="F499" s="58">
        <f>F498+F497</f>
        <v>0</v>
      </c>
    </row>
    <row r="500" spans="1:6" ht="16.5" thickBot="1" x14ac:dyDescent="0.4">
      <c r="A500" s="94"/>
      <c r="B500" s="61" t="s">
        <v>12</v>
      </c>
      <c r="C500" s="63"/>
      <c r="D500" s="63"/>
      <c r="E500" s="63"/>
      <c r="F500" s="63">
        <f>SUM(F499:F499)</f>
        <v>0</v>
      </c>
    </row>
  </sheetData>
  <autoFilter ref="A6:G500"/>
  <mergeCells count="5">
    <mergeCell ref="A4:A5"/>
    <mergeCell ref="B4:B5"/>
    <mergeCell ref="C4:C5"/>
    <mergeCell ref="D4:D5"/>
    <mergeCell ref="E4:F4"/>
  </mergeCells>
  <pageMargins left="0.2" right="0.19" top="0.17" bottom="0.21" header="0.17" footer="0.1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კრებსითი რესურსული</vt:lpstr>
      <vt:lpstr> კრებსითი სატენდერო</vt:lpstr>
      <vt:lpstr>' კრებსითი სატენდერო'!Print_Area</vt:lpstr>
      <vt:lpstr>'კრებსითი რესურსული'!Print_Area</vt:lpstr>
      <vt:lpstr>' კრებსითი სატენდერო'!Print_Titles</vt:lpstr>
      <vt:lpstr>'კრებსითი რესურსული'!Print_Titles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2020-10-22T11:07:17Z</dcterms:modified>
</cp:coreProperties>
</file>